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keSmith\Documents\Business Tools\"/>
    </mc:Choice>
  </mc:AlternateContent>
  <xr:revisionPtr revIDLastSave="0" documentId="13_ncr:1_{B61D6180-1D6F-477B-8F99-6EFB3721E8EE}" xr6:coauthVersionLast="47" xr6:coauthVersionMax="47" xr10:uidLastSave="{00000000-0000-0000-0000-000000000000}"/>
  <bookViews>
    <workbookView xWindow="-120" yWindow="-120" windowWidth="29040" windowHeight="15720" xr2:uid="{879C5C94-E8AC-4BEA-9D6F-D79196283E0A}"/>
  </bookViews>
  <sheets>
    <sheet name="Estimated Tax Overview" sheetId="4" r:id="rId1"/>
    <sheet name="Net Earnings Worksheet" sheetId="5" r:id="rId2"/>
    <sheet name="Self Employment Tax Worksheet" sheetId="1" r:id="rId3"/>
    <sheet name="Estimated Tax Worksheet" sheetId="2" r:id="rId4"/>
    <sheet name="2026 Tax Rate Schedules" sheetId="3" r:id="rId5"/>
  </sheets>
  <definedNames>
    <definedName name="_xlnm.Print_Area" localSheetId="1">'Net Earnings Worksheet'!$A$5:$C$59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2" l="1"/>
  <c r="D7" i="2"/>
  <c r="D12" i="1"/>
  <c r="D17" i="2"/>
  <c r="D11" i="1"/>
  <c r="C56" i="5"/>
  <c r="C49" i="5"/>
  <c r="B16" i="5"/>
  <c r="C18" i="5" s="1"/>
  <c r="C8" i="5"/>
  <c r="C20" i="5" l="1"/>
  <c r="C51" i="5" s="1"/>
  <c r="C58" i="5" s="1"/>
  <c r="D4" i="1" s="1"/>
  <c r="K28" i="3"/>
  <c r="E28" i="3"/>
  <c r="K27" i="3"/>
  <c r="E27" i="3"/>
  <c r="K26" i="3"/>
  <c r="E26" i="3"/>
  <c r="K25" i="3"/>
  <c r="E25" i="3"/>
  <c r="K24" i="3"/>
  <c r="E24" i="3"/>
  <c r="K23" i="3"/>
  <c r="E23" i="3"/>
  <c r="K22" i="3"/>
  <c r="E22" i="3"/>
  <c r="K15" i="3"/>
  <c r="K14" i="3"/>
  <c r="K13" i="3"/>
  <c r="K12" i="3"/>
  <c r="K11" i="3"/>
  <c r="K10" i="3"/>
  <c r="K9" i="3"/>
  <c r="E11" i="3"/>
  <c r="E12" i="3"/>
  <c r="E13" i="3"/>
  <c r="E10" i="3"/>
  <c r="E15" i="3"/>
  <c r="E14" i="3"/>
  <c r="E9" i="3"/>
  <c r="C25" i="2"/>
  <c r="D15" i="2" l="1"/>
  <c r="D20" i="2" s="1"/>
  <c r="D22" i="2" s="1"/>
  <c r="C24" i="2" s="1"/>
  <c r="D26" i="2" s="1"/>
  <c r="C29" i="2" s="1"/>
  <c r="D37" i="2" s="1"/>
  <c r="D11" i="2"/>
  <c r="D12" i="2" s="1"/>
  <c r="D6" i="1"/>
  <c r="D7" i="1" s="1"/>
  <c r="E8" i="1" s="1"/>
  <c r="E13" i="1" s="1"/>
  <c r="E14" i="1" s="1"/>
  <c r="D15" i="1" s="1"/>
  <c r="C3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Smith</author>
  </authors>
  <commentList>
    <comment ref="B13" authorId="0" shapeId="0" xr:uid="{7F6A2AC7-4AFC-4A7F-BCAF-42980E3B8E1E}">
      <text>
        <r>
          <rPr>
            <b/>
            <sz val="9"/>
            <color indexed="81"/>
            <rFont val="Tahoma"/>
            <family val="2"/>
          </rPr>
          <t>Mike Smith:</t>
        </r>
        <r>
          <rPr>
            <sz val="9"/>
            <color indexed="81"/>
            <rFont val="Tahoma"/>
            <family val="2"/>
          </rPr>
          <t xml:space="preserve">
Use the tax amount from the 2026 Tax Rate Schedule based upon your filing status and the total amount from line 3 of this worksheet.
</t>
        </r>
      </text>
    </comment>
  </commentList>
</comments>
</file>

<file path=xl/sharedStrings.xml><?xml version="1.0" encoding="utf-8"?>
<sst xmlns="http://schemas.openxmlformats.org/spreadsheetml/2006/main" count="156" uniqueCount="137">
  <si>
    <t>1a.</t>
  </si>
  <si>
    <t>1b.</t>
  </si>
  <si>
    <t>If you will have farm income and also receive social security retirement or disability benefits, enter your expected Conservation Program payments that will be included on Schedule F (Form 1040) or listed on Schedule K-1 (Form 1065).</t>
  </si>
  <si>
    <t>Subtract line 1b from line 1a.</t>
  </si>
  <si>
    <t>Multiply line 2 by 92.35% (0.9235).</t>
  </si>
  <si>
    <t>Multiply Line 3 by 2.9% (0.029).</t>
  </si>
  <si>
    <t>Enter your expected wages (if subject to social security tax or the 6.2% portion of tier 1 railroad retirement tax).</t>
  </si>
  <si>
    <t>Multiply line 8 by 12.4% (0.124).</t>
  </si>
  <si>
    <t>2a.</t>
  </si>
  <si>
    <t>Deductions</t>
  </si>
  <si>
    <t>2b.</t>
  </si>
  <si>
    <t>(2) If you don't plan to itemize deductions, enter your standard deduction.</t>
  </si>
  <si>
    <t>2c,</t>
  </si>
  <si>
    <t>Add lines 2a and 2b.</t>
  </si>
  <si>
    <t>If you can take the qualified business income deduction, enter the estimated amount of the deduction.</t>
  </si>
  <si>
    <t>Subtract line 2c from line 1.</t>
  </si>
  <si>
    <t>Alternative Minimum Tax from Form 6251.</t>
  </si>
  <si>
    <t>Add lines 4 and 5. Add to this amount any other taxes you expect to include in the total on Form 1040 or 1040-SR line 16.</t>
  </si>
  <si>
    <t>Credits</t>
  </si>
  <si>
    <t>Subtract line 7 from line 6.</t>
  </si>
  <si>
    <t>Self employment tax.</t>
  </si>
  <si>
    <t>Other taxes.</t>
  </si>
  <si>
    <t>11a.</t>
  </si>
  <si>
    <t>11b.</t>
  </si>
  <si>
    <t>11c.</t>
  </si>
  <si>
    <t>12a.</t>
  </si>
  <si>
    <t>Multiply line 11c 90%.</t>
  </si>
  <si>
    <t>12b.</t>
  </si>
  <si>
    <t>Required annual payment based on prior year's tax .</t>
  </si>
  <si>
    <t>12c.</t>
  </si>
  <si>
    <t>14a.</t>
  </si>
  <si>
    <t>Subtract line 13 from line 12c.</t>
  </si>
  <si>
    <t>Is the result 0 or less?</t>
  </si>
  <si>
    <t>Yes - Stop here. You are not required to make estimated tax payments.</t>
  </si>
  <si>
    <t>No - go to line 14b.</t>
  </si>
  <si>
    <t>14b.</t>
  </si>
  <si>
    <t>Subtract line 13 from line 11c.</t>
  </si>
  <si>
    <t>Is the result less than $1,000?</t>
  </si>
  <si>
    <t>No - go to line 15 to figure your required payment..</t>
  </si>
  <si>
    <t>Required annual payment to avoid a penalty.</t>
  </si>
  <si>
    <t>(1) If you plan to itemize deductions, enter the estimated total of your itemized deductions.</t>
  </si>
  <si>
    <t>Add lines 8 through 10.</t>
  </si>
  <si>
    <t>Earned income credit, additional child tax credit, fuel tax credit. Net premium tax credit, refundable American Opportunity credit, and Section 1341 credit.</t>
  </si>
  <si>
    <t>If line 3 is:</t>
  </si>
  <si>
    <t>Over</t>
  </si>
  <si>
    <t>But not Over</t>
  </si>
  <si>
    <t>The Tax is</t>
  </si>
  <si>
    <t>Of the Amount Over</t>
  </si>
  <si>
    <t>Plus</t>
  </si>
  <si>
    <t>Self Employment Tax - A Quick Overview</t>
  </si>
  <si>
    <t>(1) Self-employment tax applies to self-employed people who earn more than $400 during the year.</t>
  </si>
  <si>
    <t>(2) The self-employment tax rate - a combination of Social Security and Medicare taxes - is 15.3%</t>
  </si>
  <si>
    <t>(3) You will use Schedule C (with Form 1040) to calculate net earnings and Schedule SE to calculate how much tax you owe.</t>
  </si>
  <si>
    <t>(4) You can deduct 50% of your self-employment tax on your income taxes,</t>
  </si>
  <si>
    <t>What is Self Employment Tax?</t>
  </si>
  <si>
    <t>Self-employment tax is a tax consisting of Social Security and Medicare taxes primarily for individuals who work for themselves. It is similar to the Social Security and Medicare taxes withheld from the pay of most wage earners.</t>
  </si>
  <si>
    <t>Employers calculate Social Security and Medicare taxes for most wage earners. However, you calculate self-employment tax (SE tax) using Schedule SE, Self-Employment Tax, (Form 1040). Also, you can deduct the employer-equivalent portion of your SE tax when calculating your adjusted gross income. Wage earners cannot deduct Social Security and Medicare taxes.</t>
  </si>
  <si>
    <t>What is the Self-Employment Tax Rate?</t>
  </si>
  <si>
    <t>Married Filing Jointly</t>
  </si>
  <si>
    <t>Married Filing Separate</t>
  </si>
  <si>
    <t>Single</t>
  </si>
  <si>
    <t>Head of Household with Qualifying Person</t>
  </si>
  <si>
    <t>Qualifying Surviving Spouse with Dependent Child</t>
  </si>
  <si>
    <t>0.9% Additional Medicare Tax Threshold - by Filing Status</t>
  </si>
  <si>
    <t>Who must pay the Self-Employment Tax?</t>
  </si>
  <si>
    <t>Self Employment Tax - What it is, how to calculate it, and how to pay it.</t>
  </si>
  <si>
    <t>Enter your expected income and profits subject to self-employment tax (Net Earnings).</t>
  </si>
  <si>
    <t>REVENUE</t>
  </si>
  <si>
    <t>Less: Sales, Returns and Allowances</t>
  </si>
  <si>
    <t>Net Sales</t>
  </si>
  <si>
    <t>COST OF GOODS SOLD</t>
  </si>
  <si>
    <t>Beginning Inventory</t>
  </si>
  <si>
    <t>Add: Purchases</t>
  </si>
  <si>
    <t>Freight-In</t>
  </si>
  <si>
    <t>Direct Labor</t>
  </si>
  <si>
    <t>Indirect Expenses</t>
  </si>
  <si>
    <t>Inventory Available</t>
  </si>
  <si>
    <t>Less: Ending Inventory</t>
  </si>
  <si>
    <t>Cost of Goods Sold</t>
  </si>
  <si>
    <t>Gross Profit (Loss)</t>
  </si>
  <si>
    <t>EXPENSES</t>
  </si>
  <si>
    <t>Advertising</t>
  </si>
  <si>
    <t>Amortization</t>
  </si>
  <si>
    <t>Bad Debts</t>
  </si>
  <si>
    <t>Bank Charges</t>
  </si>
  <si>
    <t>Commissions</t>
  </si>
  <si>
    <t>Contract Labor</t>
  </si>
  <si>
    <t>Depreciation</t>
  </si>
  <si>
    <t>Dues and Subscriptions</t>
  </si>
  <si>
    <t>Insurance</t>
  </si>
  <si>
    <t>Interest</t>
  </si>
  <si>
    <t>Legal and Professional Fees</t>
  </si>
  <si>
    <t>Licenses and Fees</t>
  </si>
  <si>
    <t>Miscellaneous</t>
  </si>
  <si>
    <t>Office Expenses</t>
  </si>
  <si>
    <t>Payroll Taxes</t>
  </si>
  <si>
    <t>Postage</t>
  </si>
  <si>
    <t>Rent</t>
  </si>
  <si>
    <t>Repairs and Maintenance</t>
  </si>
  <si>
    <t>Supplies</t>
  </si>
  <si>
    <t>Telephone</t>
  </si>
  <si>
    <t>Travel</t>
  </si>
  <si>
    <t>Utilities</t>
  </si>
  <si>
    <t>Vehicle Expense</t>
  </si>
  <si>
    <t>Wages</t>
  </si>
  <si>
    <t>Net Operating Income</t>
  </si>
  <si>
    <t>OTHER INCOME</t>
  </si>
  <si>
    <t>Interest Income</t>
  </si>
  <si>
    <t>Total Other Income</t>
  </si>
  <si>
    <t>Net Income (Loss)</t>
  </si>
  <si>
    <t>Gross Sales</t>
  </si>
  <si>
    <t>Employee Benefit Program</t>
  </si>
  <si>
    <t>Total Expenses</t>
  </si>
  <si>
    <t>Gain (Loss) on Sale of Assets</t>
  </si>
  <si>
    <t>You must pay the self-employment tax and file Schedule SE (Form 1040 )if: (1) your net earnings from self-employment (excluding church employee income) were $400 or more or, (2) you had church employee income of $108.28 or more.</t>
  </si>
  <si>
    <t>2026 Self-Employment Tax and Deduction Workseet for lines 1 and 9 of the Estimated Tax Worksheet</t>
  </si>
  <si>
    <t>Social Security tax maximum income for 2026.</t>
  </si>
  <si>
    <r>
      <t>Subtract line 6 from line 5. (</t>
    </r>
    <r>
      <rPr>
        <b/>
        <sz val="11"/>
        <color theme="1"/>
        <rFont val="Aptos Narrow"/>
        <family val="2"/>
        <scheme val="minor"/>
      </rPr>
      <t xml:space="preserve">Note: </t>
    </r>
    <r>
      <rPr>
        <sz val="11"/>
        <color theme="1"/>
        <rFont val="Aptos Narrow"/>
        <family val="2"/>
        <scheme val="minor"/>
      </rPr>
      <t>If Line 7 is zero or less enter -0- on line 9 and skip to line 10)</t>
    </r>
  </si>
  <si>
    <t>Add line 4 and 9. Enter the results here and on line 9 of your 2026 Estimated Tax Worksheet.</t>
  </si>
  <si>
    <t>Enter your 2025 tax as shown on your 2025 Form 1040.</t>
  </si>
  <si>
    <t>Adjusted gross income (AGI) you expect in 2026.</t>
  </si>
  <si>
    <r>
      <rPr>
        <b/>
        <sz val="11"/>
        <color theme="1"/>
        <rFont val="Aptos Narrow"/>
        <family val="2"/>
        <scheme val="minor"/>
      </rPr>
      <t>Tax</t>
    </r>
    <r>
      <rPr>
        <sz val="11"/>
        <color theme="1"/>
        <rFont val="Aptos Narrow"/>
        <family val="2"/>
        <scheme val="minor"/>
      </rPr>
      <t xml:space="preserve">. Figure your tax on the amount on line 3 by using the </t>
    </r>
    <r>
      <rPr>
        <b/>
        <sz val="11"/>
        <color theme="1"/>
        <rFont val="Aptos Narrow"/>
        <family val="2"/>
        <scheme val="minor"/>
      </rPr>
      <t>2026 Tax Rate Schedules</t>
    </r>
    <r>
      <rPr>
        <sz val="11"/>
        <color theme="1"/>
        <rFont val="Aptos Narrow"/>
        <family val="2"/>
        <scheme val="minor"/>
      </rPr>
      <t>.</t>
    </r>
  </si>
  <si>
    <r>
      <rPr>
        <b/>
        <sz val="11"/>
        <color theme="1"/>
        <rFont val="Aptos Narrow"/>
        <family val="2"/>
        <scheme val="minor"/>
      </rPr>
      <t>Total 2026 Estimated Tax.</t>
    </r>
    <r>
      <rPr>
        <sz val="11"/>
        <color theme="1"/>
        <rFont val="Aptos Narrow"/>
        <family val="2"/>
        <scheme val="minor"/>
      </rPr>
      <t xml:space="preserve"> Subtract line 11b from line 11a. If zero or less enter 0.</t>
    </r>
  </si>
  <si>
    <t>Income tax withheld and estimated tax to be withheld during 2026 (including income tax withholding on pensions, annuities, certain deferred income, and Additional Medicare Tax withholding).</t>
  </si>
  <si>
    <t>If the first payment you are required to make is due April 15, 2026, enter 1/4 of line 14a (minus and 2025 overpayment that you are applying to this installment ) here, and on your estimated tax payment voucher(s) if you are paying by check or money order.</t>
  </si>
  <si>
    <r>
      <t xml:space="preserve">Schedule X - Use if your 2026 Filing Status is </t>
    </r>
    <r>
      <rPr>
        <b/>
        <u/>
        <sz val="11"/>
        <color theme="1"/>
        <rFont val="Aptos Narrow"/>
        <family val="2"/>
        <scheme val="minor"/>
      </rPr>
      <t>Single</t>
    </r>
    <r>
      <rPr>
        <sz val="11"/>
        <color theme="1"/>
        <rFont val="Aptos Narrow"/>
        <family val="2"/>
        <scheme val="minor"/>
      </rPr>
      <t>.</t>
    </r>
  </si>
  <si>
    <r>
      <t xml:space="preserve">Schedule Z - Use if your 2026 Filing Status is </t>
    </r>
    <r>
      <rPr>
        <b/>
        <u/>
        <sz val="11"/>
        <color theme="1"/>
        <rFont val="Aptos Narrow"/>
        <family val="2"/>
        <scheme val="minor"/>
      </rPr>
      <t>Head of Household</t>
    </r>
    <r>
      <rPr>
        <sz val="11"/>
        <color theme="1"/>
        <rFont val="Aptos Narrow"/>
        <family val="2"/>
        <scheme val="minor"/>
      </rPr>
      <t>.</t>
    </r>
  </si>
  <si>
    <r>
      <t xml:space="preserve">Schedule Y1 - Use if your 2026 Filing Status is </t>
    </r>
    <r>
      <rPr>
        <b/>
        <u/>
        <sz val="11"/>
        <color theme="1"/>
        <rFont val="Aptos Narrow"/>
        <family val="2"/>
        <scheme val="minor"/>
      </rPr>
      <t>Married Filing Jointly or Qualifying Surviving Spouse</t>
    </r>
    <r>
      <rPr>
        <sz val="11"/>
        <color theme="1"/>
        <rFont val="Aptos Narrow"/>
        <family val="2"/>
        <scheme val="minor"/>
      </rPr>
      <t>.</t>
    </r>
  </si>
  <si>
    <r>
      <t xml:space="preserve">Schedule Y2 - Use if your 2026 Filing Status is </t>
    </r>
    <r>
      <rPr>
        <b/>
        <u/>
        <sz val="11"/>
        <color theme="1"/>
        <rFont val="Aptos Narrow"/>
        <family val="2"/>
        <scheme val="minor"/>
      </rPr>
      <t>Married Filing Seperately</t>
    </r>
    <r>
      <rPr>
        <sz val="11"/>
        <color theme="1"/>
        <rFont val="Aptos Narrow"/>
        <family val="2"/>
        <scheme val="minor"/>
      </rPr>
      <t>.</t>
    </r>
  </si>
  <si>
    <t>The self-employment tax rate for 2026 is 15.3%, which is a combination of a 12.4% Social Security Tax (also known as OASDI tax) and a 2.9% Medicare Tax on net earnings.</t>
  </si>
  <si>
    <t>In 2026, only the first $184,500 of earnings is subject to the Social Security portion. In 2025 that threshold was $176,000. A 0.9% additional Medicare tax may also apply if your net earnings from self-employment exceed $200,000 if you're a single filer or $250,000 if you're filing jointly.</t>
  </si>
  <si>
    <r>
      <t xml:space="preserve">Enter the </t>
    </r>
    <r>
      <rPr>
        <b/>
        <u/>
        <sz val="11"/>
        <color theme="1"/>
        <rFont val="Aptos Narrow"/>
        <family val="2"/>
        <scheme val="minor"/>
      </rPr>
      <t xml:space="preserve">smaller </t>
    </r>
    <r>
      <rPr>
        <sz val="11"/>
        <color theme="1"/>
        <rFont val="Aptos Narrow"/>
        <family val="2"/>
        <scheme val="minor"/>
      </rPr>
      <t>of line 3 or line 7.</t>
    </r>
  </si>
  <si>
    <t>Multiply line 10 by 50% (0.50). This is your expected deduction for self-employment tax on Schedule 1 (Form 1040), line 15. Subtract this amount when figuring your expected Adjusted Gross Income (AGI) on line 1 of your 2026 Estimated Tax Worksheet.</t>
  </si>
  <si>
    <t xml:space="preserve">This financial workbook is provided “as is” for general information and educational purposes only. It does not constitute financial, investment, tax, or legal advice, and it is not tailored to your individual circumstances. You should not rely on this template as a substitute for professional advice or your own judgment.
</t>
  </si>
  <si>
    <t xml:space="preserve">While reasonable care has been taken in designing the formulas and categories, we do not guarantee that the spreadsheet is error‑free or that it will produce accurate results in all situations. You are responsible for reviewing and testing all calculations, modifying the template as needed, and verifying that it meets your needs. We are not liable for any loss or damage arising from your use of this spreadsheet.
</t>
  </si>
  <si>
    <t>Charitable Sponsirships</t>
  </si>
  <si>
    <t>Generally, your net earnings from self employment are subject to self-employment tax. If you are self employed as a sole-proprietor or independent contractor, you generally use Schedule C to figure your net earnings from self-employment.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</si>
</sst>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8" x14ac:knownFonts="1">
    <font>
      <sz val="11"/>
      <color theme="1"/>
      <name val="Aptos Narrow"/>
      <family val="2"/>
      <scheme val="minor"/>
    </font>
    <font>
      <b/>
      <sz val="11"/>
      <color theme="1"/>
      <name val="Aptos Narrow"/>
      <family val="2"/>
      <scheme val="minor"/>
    </font>
    <font>
      <b/>
      <u/>
      <sz val="11"/>
      <color theme="1"/>
      <name val="Aptos Narrow"/>
      <family val="2"/>
      <scheme val="minor"/>
    </font>
    <font>
      <sz val="9"/>
      <color indexed="81"/>
      <name val="Tahoma"/>
      <family val="2"/>
    </font>
    <font>
      <b/>
      <sz val="9"/>
      <color indexed="81"/>
      <name val="Tahoma"/>
      <family val="2"/>
    </font>
    <font>
      <b/>
      <i/>
      <sz val="11"/>
      <color theme="1"/>
      <name val="Aptos Narrow"/>
      <family val="2"/>
      <scheme val="minor"/>
    </font>
    <font>
      <sz val="12"/>
      <color rgb="FF1B1B1B"/>
      <name val="Source Sans Pro"/>
      <family val="2"/>
    </font>
    <font>
      <b/>
      <i/>
      <sz val="14"/>
      <color theme="1"/>
      <name val="Calibri"/>
      <family val="2"/>
    </font>
  </fonts>
  <fills count="7">
    <fill>
      <patternFill patternType="none"/>
    </fill>
    <fill>
      <patternFill patternType="gray125"/>
    </fill>
    <fill>
      <patternFill patternType="solid">
        <fgColor theme="3" tint="0.89999084444715716"/>
        <bgColor indexed="64"/>
      </patternFill>
    </fill>
    <fill>
      <patternFill patternType="solid">
        <fgColor theme="1" tint="0.499984740745262"/>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s>
  <borders count="40">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style="double">
        <color indexed="64"/>
      </bottom>
      <diagonal/>
    </border>
    <border>
      <left/>
      <right style="thin">
        <color auto="1"/>
      </right>
      <top/>
      <bottom style="double">
        <color indexed="64"/>
      </bottom>
      <diagonal/>
    </border>
    <border>
      <left style="thin">
        <color auto="1"/>
      </left>
      <right/>
      <top style="thin">
        <color indexed="64"/>
      </top>
      <bottom style="double">
        <color indexed="64"/>
      </bottom>
      <diagonal/>
    </border>
    <border>
      <left/>
      <right style="thin">
        <color auto="1"/>
      </right>
      <top style="thin">
        <color indexed="64"/>
      </top>
      <bottom style="double">
        <color indexed="64"/>
      </bottom>
      <diagonal/>
    </border>
  </borders>
  <cellStyleXfs count="1">
    <xf numFmtId="0" fontId="0" fillId="0" borderId="0"/>
  </cellStyleXfs>
  <cellXfs count="130">
    <xf numFmtId="0" fontId="0" fillId="0" borderId="0" xfId="0"/>
    <xf numFmtId="0" fontId="0" fillId="0" borderId="1" xfId="0" applyBorder="1"/>
    <xf numFmtId="44" fontId="0" fillId="0" borderId="0" xfId="0" applyNumberFormat="1"/>
    <xf numFmtId="42" fontId="0" fillId="0" borderId="0" xfId="0" applyNumberFormat="1"/>
    <xf numFmtId="0" fontId="0" fillId="0" borderId="0" xfId="0" applyAlignment="1">
      <alignment horizontal="center" vertical="center"/>
    </xf>
    <xf numFmtId="42" fontId="0" fillId="0" borderId="1" xfId="0" applyNumberFormat="1" applyBorder="1"/>
    <xf numFmtId="0" fontId="0" fillId="0" borderId="12" xfId="0" applyBorder="1" applyAlignment="1">
      <alignment horizontal="center" vertical="center"/>
    </xf>
    <xf numFmtId="0" fontId="0" fillId="0" borderId="13" xfId="0" applyBorder="1"/>
    <xf numFmtId="42" fontId="0" fillId="2" borderId="13" xfId="0" applyNumberFormat="1" applyFill="1" applyBorder="1" applyProtection="1">
      <protection locked="0"/>
    </xf>
    <xf numFmtId="42" fontId="0" fillId="0" borderId="14" xfId="0" applyNumberFormat="1" applyBorder="1"/>
    <xf numFmtId="0" fontId="0" fillId="0" borderId="15" xfId="0" applyBorder="1" applyAlignment="1">
      <alignment horizontal="center" vertical="center"/>
    </xf>
    <xf numFmtId="0" fontId="0" fillId="0" borderId="16" xfId="0" applyBorder="1" applyAlignment="1">
      <alignment horizontal="left" wrapText="1" indent="1"/>
    </xf>
    <xf numFmtId="0" fontId="0" fillId="0" borderId="16" xfId="0" applyBorder="1"/>
    <xf numFmtId="42" fontId="0" fillId="0" borderId="16" xfId="0" applyNumberFormat="1" applyBorder="1"/>
    <xf numFmtId="42" fontId="0" fillId="0" borderId="17" xfId="0" applyNumberFormat="1" applyBorder="1"/>
    <xf numFmtId="0" fontId="0" fillId="0" borderId="16" xfId="0" applyBorder="1" applyAlignment="1">
      <alignment horizontal="left"/>
    </xf>
    <xf numFmtId="0" fontId="0" fillId="0" borderId="16" xfId="0" applyBorder="1" applyAlignment="1">
      <alignment wrapText="1"/>
    </xf>
    <xf numFmtId="42" fontId="0" fillId="2" borderId="16" xfId="0" applyNumberFormat="1" applyFill="1" applyBorder="1" applyProtection="1">
      <protection locked="0"/>
    </xf>
    <xf numFmtId="0" fontId="0" fillId="0" borderId="18" xfId="0" applyBorder="1" applyAlignment="1">
      <alignment horizontal="center" vertical="center"/>
    </xf>
    <xf numFmtId="0" fontId="0" fillId="0" borderId="19" xfId="0" applyBorder="1" applyAlignment="1">
      <alignment wrapText="1"/>
    </xf>
    <xf numFmtId="0" fontId="0" fillId="0" borderId="19" xfId="0" applyBorder="1"/>
    <xf numFmtId="42" fontId="1" fillId="0" borderId="19" xfId="0" applyNumberFormat="1" applyFont="1" applyBorder="1"/>
    <xf numFmtId="42" fontId="0" fillId="0" borderId="20" xfId="0" applyNumberFormat="1" applyBorder="1"/>
    <xf numFmtId="0" fontId="0" fillId="0" borderId="0" xfId="0" applyAlignment="1">
      <alignment vertical="center"/>
    </xf>
    <xf numFmtId="0" fontId="0" fillId="0" borderId="0" xfId="0" applyAlignment="1">
      <alignment horizontal="center" vertical="center" wrapText="1"/>
    </xf>
    <xf numFmtId="42" fontId="0" fillId="0" borderId="0" xfId="0" applyNumberFormat="1" applyAlignment="1">
      <alignment vertical="center"/>
    </xf>
    <xf numFmtId="0" fontId="0" fillId="0" borderId="13" xfId="0" applyBorder="1" applyAlignment="1">
      <alignment vertical="center"/>
    </xf>
    <xf numFmtId="42" fontId="0" fillId="0" borderId="13" xfId="0" applyNumberFormat="1" applyBorder="1" applyAlignment="1">
      <alignment vertical="center"/>
    </xf>
    <xf numFmtId="42" fontId="0" fillId="2" borderId="14" xfId="0" applyNumberFormat="1" applyFill="1" applyBorder="1" applyAlignment="1">
      <alignment vertical="center"/>
    </xf>
    <xf numFmtId="0" fontId="0" fillId="0" borderId="16" xfId="0" applyBorder="1" applyAlignment="1">
      <alignment vertical="center"/>
    </xf>
    <xf numFmtId="42" fontId="0" fillId="0" borderId="16" xfId="0" applyNumberFormat="1" applyBorder="1" applyAlignment="1">
      <alignment vertical="center"/>
    </xf>
    <xf numFmtId="42" fontId="0" fillId="2" borderId="17" xfId="0" applyNumberFormat="1" applyFill="1" applyBorder="1" applyAlignment="1">
      <alignment vertical="center"/>
    </xf>
    <xf numFmtId="0" fontId="0" fillId="0" borderId="16" xfId="0" applyBorder="1" applyAlignment="1">
      <alignment horizontal="left" vertical="center" wrapText="1" indent="1"/>
    </xf>
    <xf numFmtId="42" fontId="0" fillId="0" borderId="16" xfId="0" applyNumberFormat="1" applyBorder="1" applyAlignment="1">
      <alignment horizontal="left" vertical="center" wrapText="1" indent="1"/>
    </xf>
    <xf numFmtId="0" fontId="0" fillId="0" borderId="16" xfId="0" applyBorder="1" applyAlignment="1">
      <alignment vertical="center" wrapText="1"/>
    </xf>
    <xf numFmtId="42" fontId="0" fillId="0" borderId="16" xfId="0" applyNumberFormat="1" applyBorder="1" applyAlignment="1">
      <alignment vertical="center" wrapText="1"/>
    </xf>
    <xf numFmtId="42" fontId="0" fillId="0" borderId="17" xfId="0" applyNumberFormat="1" applyBorder="1" applyAlignment="1">
      <alignment vertical="center"/>
    </xf>
    <xf numFmtId="0" fontId="1" fillId="0" borderId="16" xfId="0" applyFont="1" applyBorder="1" applyAlignment="1">
      <alignment vertical="center"/>
    </xf>
    <xf numFmtId="0" fontId="0" fillId="0" borderId="16" xfId="0" applyBorder="1" applyAlignment="1">
      <alignment horizontal="left" vertical="center" indent="1"/>
    </xf>
    <xf numFmtId="42" fontId="0" fillId="3" borderId="16" xfId="0" applyNumberFormat="1" applyFill="1" applyBorder="1" applyAlignment="1">
      <alignment vertical="center"/>
    </xf>
    <xf numFmtId="0" fontId="0" fillId="0" borderId="16" xfId="0" applyBorder="1" applyAlignment="1">
      <alignment horizontal="left" vertical="center" wrapText="1" indent="4"/>
    </xf>
    <xf numFmtId="0" fontId="0" fillId="0" borderId="19" xfId="0" applyBorder="1" applyAlignment="1">
      <alignment vertical="center" wrapText="1"/>
    </xf>
    <xf numFmtId="42" fontId="0" fillId="0" borderId="19" xfId="0" applyNumberFormat="1" applyBorder="1" applyAlignment="1">
      <alignment vertical="center"/>
    </xf>
    <xf numFmtId="42" fontId="0" fillId="0" borderId="20" xfId="0" applyNumberFormat="1" applyBorder="1" applyAlignment="1">
      <alignment vertical="center"/>
    </xf>
    <xf numFmtId="42" fontId="0" fillId="2" borderId="4" xfId="0" applyNumberFormat="1" applyFill="1" applyBorder="1" applyAlignment="1">
      <alignment vertical="center"/>
    </xf>
    <xf numFmtId="9" fontId="0" fillId="0" borderId="0" xfId="0" applyNumberFormat="1"/>
    <xf numFmtId="42" fontId="0" fillId="0" borderId="15" xfId="0" applyNumberFormat="1" applyBorder="1"/>
    <xf numFmtId="44" fontId="0" fillId="0" borderId="16" xfId="0" applyNumberFormat="1" applyBorder="1"/>
    <xf numFmtId="9" fontId="0" fillId="0" borderId="16" xfId="0" applyNumberFormat="1" applyBorder="1"/>
    <xf numFmtId="42" fontId="0" fillId="0" borderId="18" xfId="0" applyNumberFormat="1" applyBorder="1"/>
    <xf numFmtId="42" fontId="0" fillId="0" borderId="19" xfId="0" applyNumberFormat="1" applyBorder="1"/>
    <xf numFmtId="44" fontId="0" fillId="0" borderId="19" xfId="0" applyNumberFormat="1" applyBorder="1"/>
    <xf numFmtId="9" fontId="0" fillId="0" borderId="19" xfId="0" applyNumberFormat="1" applyBorder="1"/>
    <xf numFmtId="42" fontId="0" fillId="0" borderId="23" xfId="0" applyNumberFormat="1" applyBorder="1"/>
    <xf numFmtId="42" fontId="0" fillId="0" borderId="24" xfId="0" applyNumberFormat="1" applyBorder="1"/>
    <xf numFmtId="44" fontId="0" fillId="0" borderId="24" xfId="0" applyNumberFormat="1" applyBorder="1"/>
    <xf numFmtId="9" fontId="0" fillId="0" borderId="24" xfId="0" applyNumberFormat="1" applyBorder="1"/>
    <xf numFmtId="42" fontId="0" fillId="0" borderId="25" xfId="0" applyNumberFormat="1" applyBorder="1"/>
    <xf numFmtId="42" fontId="1" fillId="5" borderId="26" xfId="0" applyNumberFormat="1" applyFont="1" applyFill="1" applyBorder="1" applyAlignment="1">
      <alignment horizontal="center" vertical="center" wrapText="1"/>
    </xf>
    <xf numFmtId="42" fontId="1" fillId="5" borderId="27" xfId="0" applyNumberFormat="1" applyFont="1" applyFill="1" applyBorder="1" applyAlignment="1">
      <alignment horizontal="center" vertical="center" wrapText="1"/>
    </xf>
    <xf numFmtId="44" fontId="1" fillId="5" borderId="27" xfId="0" applyNumberFormat="1" applyFont="1" applyFill="1" applyBorder="1" applyAlignment="1">
      <alignment horizontal="center" vertical="center" wrapText="1"/>
    </xf>
    <xf numFmtId="9" fontId="1" fillId="5" borderId="27" xfId="0" applyNumberFormat="1" applyFont="1" applyFill="1" applyBorder="1" applyAlignment="1">
      <alignment horizontal="center" vertical="center" wrapText="1"/>
    </xf>
    <xf numFmtId="42" fontId="1" fillId="5" borderId="28" xfId="0" applyNumberFormat="1" applyFont="1" applyFill="1" applyBorder="1" applyAlignment="1">
      <alignment horizontal="center" vertical="center" wrapText="1"/>
    </xf>
    <xf numFmtId="0" fontId="0" fillId="0" borderId="0" xfId="0" applyAlignment="1">
      <alignment vertical="top" wrapText="1"/>
    </xf>
    <xf numFmtId="0" fontId="0" fillId="0" borderId="8" xfId="0" applyBorder="1"/>
    <xf numFmtId="0" fontId="0" fillId="0" borderId="9" xfId="0" applyBorder="1"/>
    <xf numFmtId="0" fontId="6" fillId="0" borderId="0" xfId="0" applyFont="1" applyAlignment="1">
      <alignment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xf numFmtId="44" fontId="1" fillId="0" borderId="5" xfId="0" applyNumberFormat="1" applyFont="1" applyBorder="1"/>
    <xf numFmtId="44" fontId="1" fillId="0" borderId="4" xfId="0" applyNumberFormat="1" applyFont="1" applyBorder="1"/>
    <xf numFmtId="0" fontId="2" fillId="5" borderId="29" xfId="0" applyFont="1" applyFill="1" applyBorder="1"/>
    <xf numFmtId="44" fontId="0" fillId="5" borderId="30" xfId="0" applyNumberFormat="1" applyFill="1" applyBorder="1"/>
    <xf numFmtId="44" fontId="0" fillId="5" borderId="31" xfId="0" applyNumberFormat="1" applyFill="1" applyBorder="1"/>
    <xf numFmtId="0" fontId="0" fillId="0" borderId="32" xfId="0" applyBorder="1" applyAlignment="1">
      <alignment horizontal="left" indent="2"/>
    </xf>
    <xf numFmtId="44" fontId="0" fillId="2" borderId="0" xfId="0" applyNumberFormat="1" applyFill="1"/>
    <xf numFmtId="44" fontId="0" fillId="0" borderId="33" xfId="0" applyNumberFormat="1" applyBorder="1"/>
    <xf numFmtId="0" fontId="1" fillId="0" borderId="32" xfId="0" applyFont="1" applyBorder="1" applyAlignment="1">
      <alignment horizontal="left" indent="2"/>
    </xf>
    <xf numFmtId="44" fontId="1" fillId="0" borderId="0" xfId="0" applyNumberFormat="1" applyFont="1"/>
    <xf numFmtId="44" fontId="1" fillId="0" borderId="33" xfId="0" applyNumberFormat="1" applyFont="1" applyBorder="1"/>
    <xf numFmtId="0" fontId="0" fillId="0" borderId="32" xfId="0" applyBorder="1"/>
    <xf numFmtId="0" fontId="2" fillId="5" borderId="32" xfId="0" applyFont="1" applyFill="1" applyBorder="1"/>
    <xf numFmtId="44" fontId="0" fillId="5" borderId="0" xfId="0" applyNumberFormat="1" applyFill="1"/>
    <xf numFmtId="44" fontId="0" fillId="5" borderId="33" xfId="0" applyNumberFormat="1" applyFill="1" applyBorder="1"/>
    <xf numFmtId="44" fontId="0" fillId="4" borderId="0" xfId="0" applyNumberFormat="1" applyFill="1"/>
    <xf numFmtId="0" fontId="1" fillId="0" borderId="36" xfId="0" applyFont="1" applyBorder="1" applyAlignment="1">
      <alignment horizontal="left" indent="2"/>
    </xf>
    <xf numFmtId="44" fontId="1" fillId="0" borderId="37" xfId="0" applyNumberFormat="1" applyFont="1" applyBorder="1"/>
    <xf numFmtId="0" fontId="1" fillId="0" borderId="38" xfId="0" applyFont="1" applyBorder="1" applyAlignment="1">
      <alignment horizontal="left" indent="2"/>
    </xf>
    <xf numFmtId="44" fontId="1" fillId="0" borderId="39" xfId="0" applyNumberFormat="1" applyFont="1" applyBorder="1"/>
    <xf numFmtId="0" fontId="0" fillId="0" borderId="34" xfId="0" applyBorder="1"/>
    <xf numFmtId="44" fontId="0" fillId="0" borderId="3" xfId="0" applyNumberFormat="1" applyBorder="1"/>
    <xf numFmtId="44" fontId="0" fillId="0" borderId="35" xfId="0" applyNumberFormat="1" applyBorder="1"/>
    <xf numFmtId="42" fontId="0" fillId="2" borderId="16" xfId="0" applyNumberFormat="1" applyFill="1" applyBorder="1"/>
    <xf numFmtId="42" fontId="0" fillId="6" borderId="16" xfId="0" applyNumberFormat="1" applyFill="1" applyBorder="1"/>
    <xf numFmtId="0" fontId="7" fillId="0" borderId="0" xfId="0" applyFont="1" applyAlignment="1">
      <alignment horizontal="center" vertical="center" wrapText="1"/>
    </xf>
    <xf numFmtId="0" fontId="7" fillId="0" borderId="0" xfId="0" applyFont="1" applyAlignment="1">
      <alignment horizontal="center" vertical="center"/>
    </xf>
    <xf numFmtId="0" fontId="0" fillId="0" borderId="10" xfId="0" applyBorder="1"/>
    <xf numFmtId="0" fontId="0" fillId="0" borderId="1" xfId="0" applyBorder="1"/>
    <xf numFmtId="0" fontId="1" fillId="5" borderId="2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22" xfId="0" applyFont="1" applyFill="1" applyBorder="1" applyAlignment="1">
      <alignment horizontal="center" vertical="center"/>
    </xf>
    <xf numFmtId="0" fontId="0" fillId="0" borderId="8" xfId="0" applyBorder="1" applyAlignment="1">
      <alignment horizontal="center" vertical="top" wrapText="1"/>
    </xf>
    <xf numFmtId="0" fontId="0" fillId="0" borderId="0" xfId="0"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top" wrapText="1"/>
    </xf>
    <xf numFmtId="0" fontId="0" fillId="0" borderId="1" xfId="0" applyBorder="1" applyAlignment="1">
      <alignment horizontal="center" vertical="top" wrapText="1"/>
    </xf>
    <xf numFmtId="0" fontId="0" fillId="0" borderId="11" xfId="0" applyBorder="1" applyAlignment="1">
      <alignment horizontal="center" vertical="top" wrapText="1"/>
    </xf>
    <xf numFmtId="0" fontId="0" fillId="0" borderId="6" xfId="0" applyBorder="1"/>
    <xf numFmtId="0" fontId="0" fillId="0" borderId="7" xfId="0" applyBorder="1"/>
    <xf numFmtId="0" fontId="0" fillId="0" borderId="8" xfId="0" applyBorder="1"/>
    <xf numFmtId="0" fontId="0" fillId="0" borderId="0" xfId="0"/>
    <xf numFmtId="0" fontId="0" fillId="0" borderId="10" xfId="0" applyBorder="1" applyAlignment="1">
      <alignment vertical="top" wrapText="1"/>
    </xf>
    <xf numFmtId="0" fontId="0" fillId="0" borderId="1" xfId="0" applyBorder="1" applyAlignment="1">
      <alignment vertical="top" wrapText="1"/>
    </xf>
    <xf numFmtId="0" fontId="0" fillId="0" borderId="11" xfId="0" applyBorder="1" applyAlignment="1">
      <alignment vertical="top" wrapText="1"/>
    </xf>
    <xf numFmtId="0" fontId="2" fillId="0" borderId="0" xfId="0" applyFont="1" applyAlignment="1">
      <alignment horizontal="center"/>
    </xf>
    <xf numFmtId="0" fontId="0" fillId="0" borderId="0" xfId="0" applyAlignment="1">
      <alignment horizontal="center" vertical="center" wrapText="1"/>
    </xf>
    <xf numFmtId="0" fontId="5" fillId="5" borderId="21" xfId="0" applyFont="1" applyFill="1" applyBorder="1" applyAlignment="1">
      <alignment horizontal="center" vertical="center"/>
    </xf>
    <xf numFmtId="0" fontId="0" fillId="5" borderId="2" xfId="0" applyFill="1" applyBorder="1" applyAlignment="1">
      <alignment horizontal="center" vertical="center"/>
    </xf>
    <xf numFmtId="0" fontId="0" fillId="5" borderId="22" xfId="0" applyFill="1" applyBorder="1" applyAlignment="1">
      <alignment horizontal="center" vertical="center"/>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0" xfId="0" applyAlignment="1">
      <alignment vertical="top" wrapText="1"/>
    </xf>
    <xf numFmtId="0" fontId="0" fillId="0" borderId="9" xfId="0" applyBorder="1" applyAlignment="1">
      <alignment vertical="top" wrapText="1"/>
    </xf>
    <xf numFmtId="0" fontId="1" fillId="0" borderId="0" xfId="0" applyFont="1" applyAlignment="1">
      <alignment horizontal="left"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30</xdr:row>
          <xdr:rowOff>0</xdr:rowOff>
        </xdr:from>
        <xdr:to>
          <xdr:col>1</xdr:col>
          <xdr:colOff>904875</xdr:colOff>
          <xdr:row>30</xdr:row>
          <xdr:rowOff>209550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31</xdr:row>
          <xdr:rowOff>0</xdr:rowOff>
        </xdr:from>
        <xdr:to>
          <xdr:col>1</xdr:col>
          <xdr:colOff>904875</xdr:colOff>
          <xdr:row>32</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0</xdr:rowOff>
        </xdr:from>
        <xdr:to>
          <xdr:col>1</xdr:col>
          <xdr:colOff>904875</xdr:colOff>
          <xdr:row>34</xdr:row>
          <xdr:rowOff>209550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0</xdr:rowOff>
        </xdr:from>
        <xdr:to>
          <xdr:col>1</xdr:col>
          <xdr:colOff>904875</xdr:colOff>
          <xdr:row>36</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9525</xdr:colOff>
      <xdr:row>5</xdr:row>
      <xdr:rowOff>161925</xdr:rowOff>
    </xdr:from>
    <xdr:to>
      <xdr:col>7</xdr:col>
      <xdr:colOff>38100</xdr:colOff>
      <xdr:row>11</xdr:row>
      <xdr:rowOff>38100</xdr:rowOff>
    </xdr:to>
    <xdr:sp macro="" textlink="">
      <xdr:nvSpPr>
        <xdr:cNvPr id="2" name="TextBox 1">
          <a:extLst>
            <a:ext uri="{FF2B5EF4-FFF2-40B4-BE49-F238E27FC236}">
              <a16:creationId xmlns:a16="http://schemas.microsoft.com/office/drawing/2014/main" id="{E6584169-D784-E01E-8908-1D86E93698DB}"/>
            </a:ext>
          </a:extLst>
        </xdr:cNvPr>
        <xdr:cNvSpPr txBox="1"/>
      </xdr:nvSpPr>
      <xdr:spPr>
        <a:xfrm>
          <a:off x="6981825" y="1143000"/>
          <a:ext cx="1247775" cy="1590675"/>
        </a:xfrm>
        <a:prstGeom prst="rect">
          <a:avLst/>
        </a:prstGeom>
        <a:solidFill>
          <a:schemeClr val="lt1"/>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The 2026 Standard Deduction is: $15,750 for single filers, $31,500 for married filing jointly and $23,625 for Heads of Household.</a:t>
          </a:r>
        </a:p>
      </xdr:txBody>
    </xdr:sp>
    <xdr:clientData/>
  </xdr:twoCellAnchor>
  <xdr:twoCellAnchor>
    <xdr:from>
      <xdr:col>4</xdr:col>
      <xdr:colOff>219075</xdr:colOff>
      <xdr:row>5</xdr:row>
      <xdr:rowOff>161925</xdr:rowOff>
    </xdr:from>
    <xdr:to>
      <xdr:col>4</xdr:col>
      <xdr:colOff>466725</xdr:colOff>
      <xdr:row>11</xdr:row>
      <xdr:rowOff>95250</xdr:rowOff>
    </xdr:to>
    <xdr:sp macro="" textlink="">
      <xdr:nvSpPr>
        <xdr:cNvPr id="3" name="Left Brace 2">
          <a:extLst>
            <a:ext uri="{FF2B5EF4-FFF2-40B4-BE49-F238E27FC236}">
              <a16:creationId xmlns:a16="http://schemas.microsoft.com/office/drawing/2014/main" id="{D2807F82-7F6D-5898-D7D1-458793E603D6}"/>
            </a:ext>
          </a:extLst>
        </xdr:cNvPr>
        <xdr:cNvSpPr/>
      </xdr:nvSpPr>
      <xdr:spPr>
        <a:xfrm>
          <a:off x="6581775" y="1143000"/>
          <a:ext cx="247650" cy="1647825"/>
        </a:xfrm>
        <a:prstGeom prst="lef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6C58F-3FF4-4D6C-B1F5-8BD27A8DA8A0}">
  <sheetPr>
    <tabColor theme="4"/>
  </sheetPr>
  <dimension ref="B1:R37"/>
  <sheetViews>
    <sheetView tabSelected="1" topLeftCell="B1" zoomScaleNormal="100" workbookViewId="0">
      <selection activeCell="B14" sqref="B14:K14"/>
    </sheetView>
  </sheetViews>
  <sheetFormatPr defaultRowHeight="15" x14ac:dyDescent="0.25"/>
  <cols>
    <col min="1" max="1" width="1.85546875" customWidth="1"/>
    <col min="10" max="10" width="16.42578125" customWidth="1"/>
    <col min="18" max="18" width="70.42578125" customWidth="1"/>
  </cols>
  <sheetData>
    <row r="1" spans="2:18" x14ac:dyDescent="0.25">
      <c r="B1" s="119" t="s">
        <v>65</v>
      </c>
      <c r="C1" s="119"/>
      <c r="D1" s="119"/>
      <c r="E1" s="119"/>
      <c r="F1" s="119"/>
      <c r="G1" s="119"/>
      <c r="H1" s="119"/>
      <c r="I1" s="119"/>
      <c r="J1" s="119"/>
      <c r="K1" s="119"/>
    </row>
    <row r="2" spans="2:18" ht="9" customHeight="1" thickBot="1" x14ac:dyDescent="0.3">
      <c r="B2" s="120"/>
      <c r="C2" s="120"/>
      <c r="D2" s="120"/>
      <c r="E2" s="120"/>
      <c r="F2" s="120"/>
      <c r="G2" s="120"/>
      <c r="H2" s="120"/>
      <c r="I2" s="120"/>
      <c r="J2" s="120"/>
      <c r="K2" s="120"/>
    </row>
    <row r="3" spans="2:18" ht="27" customHeight="1" thickBot="1" x14ac:dyDescent="0.3">
      <c r="B3" s="121" t="s">
        <v>49</v>
      </c>
      <c r="C3" s="122"/>
      <c r="D3" s="122"/>
      <c r="E3" s="122"/>
      <c r="F3" s="122"/>
      <c r="G3" s="122"/>
      <c r="H3" s="122"/>
      <c r="I3" s="122"/>
      <c r="J3" s="122"/>
      <c r="K3" s="123"/>
    </row>
    <row r="4" spans="2:18" ht="36" customHeight="1" x14ac:dyDescent="0.25">
      <c r="B4" s="124" t="s">
        <v>50</v>
      </c>
      <c r="C4" s="125"/>
      <c r="D4" s="125"/>
      <c r="E4" s="125"/>
      <c r="F4" s="125"/>
      <c r="H4" s="126" t="s">
        <v>51</v>
      </c>
      <c r="I4" s="126"/>
      <c r="J4" s="126"/>
      <c r="K4" s="127"/>
      <c r="N4" s="63"/>
      <c r="O4" s="63"/>
      <c r="P4" s="63"/>
      <c r="Q4" s="63"/>
      <c r="R4" s="63"/>
    </row>
    <row r="5" spans="2:18" x14ac:dyDescent="0.25">
      <c r="B5" s="64"/>
      <c r="K5" s="65"/>
    </row>
    <row r="6" spans="2:18" ht="50.25" customHeight="1" thickBot="1" x14ac:dyDescent="0.3">
      <c r="B6" s="116" t="s">
        <v>52</v>
      </c>
      <c r="C6" s="117"/>
      <c r="D6" s="117"/>
      <c r="E6" s="117"/>
      <c r="F6" s="117"/>
      <c r="G6" s="1"/>
      <c r="H6" s="117" t="s">
        <v>53</v>
      </c>
      <c r="I6" s="117"/>
      <c r="J6" s="117"/>
      <c r="K6" s="118"/>
    </row>
    <row r="7" spans="2:18" ht="15.75" thickBot="1" x14ac:dyDescent="0.3"/>
    <row r="8" spans="2:18" s="23" customFormat="1" ht="27" customHeight="1" thickBot="1" x14ac:dyDescent="0.3">
      <c r="B8" s="100" t="s">
        <v>54</v>
      </c>
      <c r="C8" s="101"/>
      <c r="D8" s="101"/>
      <c r="E8" s="101"/>
      <c r="F8" s="101"/>
      <c r="G8" s="101"/>
      <c r="H8" s="101"/>
      <c r="I8" s="101"/>
      <c r="J8" s="101"/>
      <c r="K8" s="102"/>
      <c r="N8" s="66"/>
    </row>
    <row r="9" spans="2:18" ht="38.1" customHeight="1" x14ac:dyDescent="0.25">
      <c r="B9" s="103" t="s">
        <v>55</v>
      </c>
      <c r="C9" s="104"/>
      <c r="D9" s="104"/>
      <c r="E9" s="104"/>
      <c r="F9" s="104"/>
      <c r="G9" s="104"/>
      <c r="H9" s="104"/>
      <c r="I9" s="104"/>
      <c r="J9" s="104"/>
      <c r="K9" s="105"/>
      <c r="N9" s="66"/>
    </row>
    <row r="10" spans="2:18" ht="67.5" customHeight="1" thickBot="1" x14ac:dyDescent="0.3">
      <c r="B10" s="106" t="s">
        <v>56</v>
      </c>
      <c r="C10" s="107"/>
      <c r="D10" s="107"/>
      <c r="E10" s="107"/>
      <c r="F10" s="107"/>
      <c r="G10" s="107"/>
      <c r="H10" s="107"/>
      <c r="I10" s="107"/>
      <c r="J10" s="107"/>
      <c r="K10" s="108"/>
    </row>
    <row r="11" spans="2:18" ht="15.75" customHeight="1" thickBot="1" x14ac:dyDescent="0.3">
      <c r="B11" s="24"/>
      <c r="C11" s="24"/>
      <c r="D11" s="24"/>
      <c r="E11" s="24"/>
      <c r="F11" s="24"/>
      <c r="G11" s="24"/>
      <c r="H11" s="24"/>
      <c r="I11" s="24"/>
      <c r="J11" s="24"/>
      <c r="K11" s="24"/>
    </row>
    <row r="12" spans="2:18" s="23" customFormat="1" ht="27" customHeight="1" thickBot="1" x14ac:dyDescent="0.3">
      <c r="B12" s="100" t="s">
        <v>64</v>
      </c>
      <c r="C12" s="101"/>
      <c r="D12" s="101"/>
      <c r="E12" s="101"/>
      <c r="F12" s="101"/>
      <c r="G12" s="101"/>
      <c r="H12" s="101"/>
      <c r="I12" s="101"/>
      <c r="J12" s="101"/>
      <c r="K12" s="102"/>
      <c r="N12" s="66"/>
    </row>
    <row r="13" spans="2:18" ht="50.25" customHeight="1" x14ac:dyDescent="0.25">
      <c r="B13" s="103" t="s">
        <v>114</v>
      </c>
      <c r="C13" s="104"/>
      <c r="D13" s="104"/>
      <c r="E13" s="104"/>
      <c r="F13" s="104"/>
      <c r="G13" s="104"/>
      <c r="H13" s="104"/>
      <c r="I13" s="104"/>
      <c r="J13" s="104"/>
      <c r="K13" s="105"/>
      <c r="N13" s="66"/>
    </row>
    <row r="14" spans="2:18" ht="50.25" customHeight="1" thickBot="1" x14ac:dyDescent="0.3">
      <c r="B14" s="106" t="s">
        <v>136</v>
      </c>
      <c r="C14" s="107"/>
      <c r="D14" s="107"/>
      <c r="E14" s="107"/>
      <c r="F14" s="107"/>
      <c r="G14" s="107"/>
      <c r="H14" s="107"/>
      <c r="I14" s="107"/>
      <c r="J14" s="107"/>
      <c r="K14" s="108"/>
    </row>
    <row r="15" spans="2:18" ht="15.75" customHeight="1" thickBot="1" x14ac:dyDescent="0.3">
      <c r="B15" s="67"/>
      <c r="C15" s="68"/>
      <c r="D15" s="68"/>
      <c r="E15" s="68"/>
      <c r="F15" s="68"/>
      <c r="G15" s="68"/>
      <c r="H15" s="68"/>
      <c r="I15" s="68"/>
      <c r="J15" s="68"/>
      <c r="K15" s="69"/>
    </row>
    <row r="16" spans="2:18" s="23" customFormat="1" ht="27" customHeight="1" thickBot="1" x14ac:dyDescent="0.3">
      <c r="B16" s="100" t="s">
        <v>57</v>
      </c>
      <c r="C16" s="101"/>
      <c r="D16" s="101"/>
      <c r="E16" s="101"/>
      <c r="F16" s="101"/>
      <c r="G16" s="101"/>
      <c r="H16" s="101"/>
      <c r="I16" s="101"/>
      <c r="J16" s="101"/>
      <c r="K16" s="102"/>
      <c r="N16" s="66"/>
    </row>
    <row r="17" spans="2:14" ht="40.5" customHeight="1" x14ac:dyDescent="0.25">
      <c r="B17" s="103" t="s">
        <v>129</v>
      </c>
      <c r="C17" s="104"/>
      <c r="D17" s="104"/>
      <c r="E17" s="104"/>
      <c r="F17" s="104"/>
      <c r="G17" s="104"/>
      <c r="H17" s="104"/>
      <c r="I17" s="104"/>
      <c r="J17" s="104"/>
      <c r="K17" s="105"/>
      <c r="N17" s="66"/>
    </row>
    <row r="18" spans="2:14" ht="46.5" customHeight="1" thickBot="1" x14ac:dyDescent="0.3">
      <c r="B18" s="109" t="s">
        <v>130</v>
      </c>
      <c r="C18" s="110"/>
      <c r="D18" s="110"/>
      <c r="E18" s="110"/>
      <c r="F18" s="110"/>
      <c r="G18" s="110"/>
      <c r="H18" s="110"/>
      <c r="I18" s="110"/>
      <c r="J18" s="110"/>
      <c r="K18" s="111"/>
    </row>
    <row r="19" spans="2:14" ht="15.75" thickBot="1" x14ac:dyDescent="0.3"/>
    <row r="20" spans="2:14" s="23" customFormat="1" ht="27" customHeight="1" thickBot="1" x14ac:dyDescent="0.3">
      <c r="B20" s="100" t="s">
        <v>63</v>
      </c>
      <c r="C20" s="101"/>
      <c r="D20" s="101"/>
      <c r="E20" s="101"/>
      <c r="F20" s="101"/>
      <c r="G20" s="101"/>
      <c r="H20" s="101"/>
      <c r="I20" s="101"/>
      <c r="J20" s="101"/>
      <c r="K20" s="102"/>
      <c r="N20" s="66"/>
    </row>
    <row r="21" spans="2:14" x14ac:dyDescent="0.25">
      <c r="B21" s="112" t="s">
        <v>58</v>
      </c>
      <c r="C21" s="113"/>
      <c r="D21" s="113"/>
      <c r="E21" s="113"/>
      <c r="F21" s="113"/>
      <c r="G21" s="113"/>
      <c r="H21" s="113"/>
      <c r="J21" s="3">
        <v>250000</v>
      </c>
      <c r="K21" s="65"/>
    </row>
    <row r="22" spans="2:14" x14ac:dyDescent="0.25">
      <c r="B22" s="114" t="s">
        <v>59</v>
      </c>
      <c r="C22" s="115"/>
      <c r="D22" s="115"/>
      <c r="E22" s="115"/>
      <c r="F22" s="115"/>
      <c r="G22" s="115"/>
      <c r="H22" s="115"/>
      <c r="J22" s="3">
        <v>125000</v>
      </c>
      <c r="K22" s="65"/>
    </row>
    <row r="23" spans="2:14" x14ac:dyDescent="0.25">
      <c r="B23" s="114" t="s">
        <v>60</v>
      </c>
      <c r="C23" s="115"/>
      <c r="D23" s="115"/>
      <c r="E23" s="115"/>
      <c r="F23" s="115"/>
      <c r="G23" s="115"/>
      <c r="H23" s="115"/>
      <c r="J23" s="3">
        <v>200000</v>
      </c>
      <c r="K23" s="65"/>
    </row>
    <row r="24" spans="2:14" x14ac:dyDescent="0.25">
      <c r="B24" s="114" t="s">
        <v>61</v>
      </c>
      <c r="C24" s="115"/>
      <c r="D24" s="115"/>
      <c r="E24" s="115"/>
      <c r="F24" s="115"/>
      <c r="G24" s="115"/>
      <c r="H24" s="115"/>
      <c r="J24" s="3">
        <v>200000</v>
      </c>
      <c r="K24" s="65"/>
    </row>
    <row r="25" spans="2:14" ht="15.75" thickBot="1" x14ac:dyDescent="0.3">
      <c r="B25" s="98" t="s">
        <v>62</v>
      </c>
      <c r="C25" s="99"/>
      <c r="D25" s="99"/>
      <c r="E25" s="99"/>
      <c r="F25" s="99"/>
      <c r="G25" s="99"/>
      <c r="H25" s="99"/>
      <c r="I25" s="1"/>
      <c r="J25" s="5">
        <v>200000</v>
      </c>
      <c r="K25" s="70"/>
    </row>
    <row r="27" spans="2:14" ht="29.25" customHeight="1" x14ac:dyDescent="0.25">
      <c r="B27" s="96" t="s">
        <v>133</v>
      </c>
      <c r="C27" s="96"/>
      <c r="D27" s="96"/>
      <c r="E27" s="96"/>
      <c r="F27" s="96"/>
      <c r="G27" s="96"/>
      <c r="H27" s="96"/>
      <c r="I27" s="96"/>
      <c r="J27" s="96"/>
      <c r="K27" s="96"/>
    </row>
    <row r="28" spans="2:14" ht="18.75" customHeight="1" x14ac:dyDescent="0.25">
      <c r="B28" s="96"/>
      <c r="C28" s="96"/>
      <c r="D28" s="96"/>
      <c r="E28" s="96"/>
      <c r="F28" s="96"/>
      <c r="G28" s="96"/>
      <c r="H28" s="96"/>
      <c r="I28" s="96"/>
      <c r="J28" s="96"/>
      <c r="K28" s="96"/>
    </row>
    <row r="29" spans="2:14" ht="15" customHeight="1" x14ac:dyDescent="0.25">
      <c r="B29" s="96"/>
      <c r="C29" s="96"/>
      <c r="D29" s="96"/>
      <c r="E29" s="96"/>
      <c r="F29" s="96"/>
      <c r="G29" s="96"/>
      <c r="H29" s="96"/>
      <c r="I29" s="96"/>
      <c r="J29" s="96"/>
      <c r="K29" s="96"/>
    </row>
    <row r="30" spans="2:14" ht="15" customHeight="1" x14ac:dyDescent="0.25">
      <c r="B30" s="96"/>
      <c r="C30" s="96"/>
      <c r="D30" s="96"/>
      <c r="E30" s="96"/>
      <c r="F30" s="96"/>
      <c r="G30" s="96"/>
      <c r="H30" s="96"/>
      <c r="I30" s="96"/>
      <c r="J30" s="96"/>
      <c r="K30" s="96"/>
    </row>
    <row r="31" spans="2:14" ht="15" customHeight="1" x14ac:dyDescent="0.25">
      <c r="B31" s="96"/>
      <c r="C31" s="96"/>
      <c r="D31" s="96"/>
      <c r="E31" s="96"/>
      <c r="F31" s="96"/>
      <c r="G31" s="96"/>
      <c r="H31" s="96"/>
      <c r="I31" s="96"/>
      <c r="J31" s="96"/>
      <c r="K31" s="96"/>
    </row>
    <row r="32" spans="2:14" x14ac:dyDescent="0.25">
      <c r="B32" s="96" t="s">
        <v>134</v>
      </c>
      <c r="C32" s="97"/>
      <c r="D32" s="97"/>
      <c r="E32" s="97"/>
      <c r="F32" s="97"/>
      <c r="G32" s="97"/>
      <c r="H32" s="97"/>
      <c r="I32" s="97"/>
      <c r="J32" s="97"/>
      <c r="K32" s="97"/>
    </row>
    <row r="33" spans="2:11" x14ac:dyDescent="0.25">
      <c r="B33" s="97"/>
      <c r="C33" s="97"/>
      <c r="D33" s="97"/>
      <c r="E33" s="97"/>
      <c r="F33" s="97"/>
      <c r="G33" s="97"/>
      <c r="H33" s="97"/>
      <c r="I33" s="97"/>
      <c r="J33" s="97"/>
      <c r="K33" s="97"/>
    </row>
    <row r="34" spans="2:11" x14ac:dyDescent="0.25">
      <c r="B34" s="97"/>
      <c r="C34" s="97"/>
      <c r="D34" s="97"/>
      <c r="E34" s="97"/>
      <c r="F34" s="97"/>
      <c r="G34" s="97"/>
      <c r="H34" s="97"/>
      <c r="I34" s="97"/>
      <c r="J34" s="97"/>
      <c r="K34" s="97"/>
    </row>
    <row r="35" spans="2:11" x14ac:dyDescent="0.25">
      <c r="B35" s="97"/>
      <c r="C35" s="97"/>
      <c r="D35" s="97"/>
      <c r="E35" s="97"/>
      <c r="F35" s="97"/>
      <c r="G35" s="97"/>
      <c r="H35" s="97"/>
      <c r="I35" s="97"/>
      <c r="J35" s="97"/>
      <c r="K35" s="97"/>
    </row>
    <row r="36" spans="2:11" x14ac:dyDescent="0.25">
      <c r="B36" s="97"/>
      <c r="C36" s="97"/>
      <c r="D36" s="97"/>
      <c r="E36" s="97"/>
      <c r="F36" s="97"/>
      <c r="G36" s="97"/>
      <c r="H36" s="97"/>
      <c r="I36" s="97"/>
      <c r="J36" s="97"/>
      <c r="K36" s="97"/>
    </row>
    <row r="37" spans="2:11" ht="30" customHeight="1" x14ac:dyDescent="0.25">
      <c r="B37" s="97"/>
      <c r="C37" s="97"/>
      <c r="D37" s="97"/>
      <c r="E37" s="97"/>
      <c r="F37" s="97"/>
      <c r="G37" s="97"/>
      <c r="H37" s="97"/>
      <c r="I37" s="97"/>
      <c r="J37" s="97"/>
      <c r="K37" s="97"/>
    </row>
  </sheetData>
  <mergeCells count="24">
    <mergeCell ref="B24:H24"/>
    <mergeCell ref="B6:F6"/>
    <mergeCell ref="H6:K6"/>
    <mergeCell ref="B1:K1"/>
    <mergeCell ref="B2:K2"/>
    <mergeCell ref="B3:K3"/>
    <mergeCell ref="B4:F4"/>
    <mergeCell ref="H4:K4"/>
    <mergeCell ref="B27:K31"/>
    <mergeCell ref="B32:K37"/>
    <mergeCell ref="B25:H25"/>
    <mergeCell ref="B8:K8"/>
    <mergeCell ref="B9:K9"/>
    <mergeCell ref="B10:K10"/>
    <mergeCell ref="B16:K16"/>
    <mergeCell ref="B17:K17"/>
    <mergeCell ref="B18:K18"/>
    <mergeCell ref="B12:K12"/>
    <mergeCell ref="B13:K13"/>
    <mergeCell ref="B14:K14"/>
    <mergeCell ref="B20:K20"/>
    <mergeCell ref="B21:H21"/>
    <mergeCell ref="B22:H22"/>
    <mergeCell ref="B23:H23"/>
  </mergeCells>
  <pageMargins left="0.25" right="0.25" top="0.75" bottom="0.75" header="0.3" footer="0.3"/>
  <pageSetup orientation="portrait" r:id="rId1"/>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49DEF-D0E4-4FEC-A53B-2FAF6AF918AB}">
  <sheetPr>
    <tabColor theme="4"/>
  </sheetPr>
  <dimension ref="A5:C59"/>
  <sheetViews>
    <sheetView zoomScaleNormal="100" workbookViewId="0">
      <selection activeCell="A28" sqref="A28"/>
    </sheetView>
  </sheetViews>
  <sheetFormatPr defaultRowHeight="15" x14ac:dyDescent="0.25"/>
  <cols>
    <col min="1" max="1" width="36.85546875" customWidth="1"/>
    <col min="2" max="3" width="16.42578125" style="2" customWidth="1"/>
  </cols>
  <sheetData>
    <row r="5" spans="1:3" x14ac:dyDescent="0.25">
      <c r="A5" s="73" t="s">
        <v>67</v>
      </c>
      <c r="B5" s="74"/>
      <c r="C5" s="75"/>
    </row>
    <row r="6" spans="1:3" x14ac:dyDescent="0.25">
      <c r="A6" s="76" t="s">
        <v>110</v>
      </c>
      <c r="B6" s="77">
        <v>0</v>
      </c>
      <c r="C6" s="78"/>
    </row>
    <row r="7" spans="1:3" x14ac:dyDescent="0.25">
      <c r="A7" s="76" t="s">
        <v>68</v>
      </c>
      <c r="B7" s="77">
        <v>0</v>
      </c>
      <c r="C7" s="78"/>
    </row>
    <row r="8" spans="1:3" x14ac:dyDescent="0.25">
      <c r="A8" s="79" t="s">
        <v>69</v>
      </c>
      <c r="B8" s="80"/>
      <c r="C8" s="81">
        <f>B6-B7</f>
        <v>0</v>
      </c>
    </row>
    <row r="9" spans="1:3" x14ac:dyDescent="0.25">
      <c r="A9" s="82"/>
      <c r="C9" s="78"/>
    </row>
    <row r="10" spans="1:3" x14ac:dyDescent="0.25">
      <c r="A10" s="83" t="s">
        <v>70</v>
      </c>
      <c r="B10" s="84"/>
      <c r="C10" s="85"/>
    </row>
    <row r="11" spans="1:3" x14ac:dyDescent="0.25">
      <c r="A11" s="76" t="s">
        <v>71</v>
      </c>
      <c r="B11" s="77">
        <v>0</v>
      </c>
      <c r="C11" s="78"/>
    </row>
    <row r="12" spans="1:3" x14ac:dyDescent="0.25">
      <c r="A12" s="76" t="s">
        <v>72</v>
      </c>
      <c r="B12" s="77">
        <v>0</v>
      </c>
      <c r="C12" s="78"/>
    </row>
    <row r="13" spans="1:3" x14ac:dyDescent="0.25">
      <c r="A13" s="76" t="s">
        <v>73</v>
      </c>
      <c r="B13" s="77">
        <v>0</v>
      </c>
      <c r="C13" s="78"/>
    </row>
    <row r="14" spans="1:3" x14ac:dyDescent="0.25">
      <c r="A14" s="76" t="s">
        <v>74</v>
      </c>
      <c r="B14" s="77">
        <v>0</v>
      </c>
      <c r="C14" s="78"/>
    </row>
    <row r="15" spans="1:3" x14ac:dyDescent="0.25">
      <c r="A15" s="76" t="s">
        <v>75</v>
      </c>
      <c r="B15" s="77">
        <v>0</v>
      </c>
      <c r="C15" s="78"/>
    </row>
    <row r="16" spans="1:3" x14ac:dyDescent="0.25">
      <c r="A16" s="76" t="s">
        <v>76</v>
      </c>
      <c r="B16" s="86">
        <f>SUM(B11:B15)</f>
        <v>0</v>
      </c>
      <c r="C16" s="78"/>
    </row>
    <row r="17" spans="1:3" x14ac:dyDescent="0.25">
      <c r="A17" s="76" t="s">
        <v>77</v>
      </c>
      <c r="B17" s="77">
        <v>0</v>
      </c>
      <c r="C17" s="78"/>
    </row>
    <row r="18" spans="1:3" x14ac:dyDescent="0.25">
      <c r="A18" s="79" t="s">
        <v>78</v>
      </c>
      <c r="B18" s="80"/>
      <c r="C18" s="81">
        <f>B16-B17</f>
        <v>0</v>
      </c>
    </row>
    <row r="19" spans="1:3" x14ac:dyDescent="0.25">
      <c r="A19" s="76"/>
      <c r="C19" s="78"/>
    </row>
    <row r="20" spans="1:3" ht="15.75" thickBot="1" x14ac:dyDescent="0.3">
      <c r="A20" s="87" t="s">
        <v>79</v>
      </c>
      <c r="B20" s="71"/>
      <c r="C20" s="88">
        <f>C8-C18</f>
        <v>0</v>
      </c>
    </row>
    <row r="21" spans="1:3" ht="15.75" thickTop="1" x14ac:dyDescent="0.25">
      <c r="A21" s="82"/>
      <c r="C21" s="78"/>
    </row>
    <row r="22" spans="1:3" x14ac:dyDescent="0.25">
      <c r="A22" s="83" t="s">
        <v>80</v>
      </c>
      <c r="B22" s="84"/>
      <c r="C22" s="85"/>
    </row>
    <row r="23" spans="1:3" x14ac:dyDescent="0.25">
      <c r="A23" s="76" t="s">
        <v>81</v>
      </c>
      <c r="B23" s="77">
        <v>0</v>
      </c>
      <c r="C23" s="78"/>
    </row>
    <row r="24" spans="1:3" x14ac:dyDescent="0.25">
      <c r="A24" s="76" t="s">
        <v>82</v>
      </c>
      <c r="B24" s="77">
        <v>0</v>
      </c>
      <c r="C24" s="78"/>
    </row>
    <row r="25" spans="1:3" x14ac:dyDescent="0.25">
      <c r="A25" s="76" t="s">
        <v>83</v>
      </c>
      <c r="B25" s="77">
        <v>0</v>
      </c>
      <c r="C25" s="78"/>
    </row>
    <row r="26" spans="1:3" x14ac:dyDescent="0.25">
      <c r="A26" s="76" t="s">
        <v>84</v>
      </c>
      <c r="B26" s="77">
        <v>0</v>
      </c>
      <c r="C26" s="78"/>
    </row>
    <row r="27" spans="1:3" x14ac:dyDescent="0.25">
      <c r="A27" s="76" t="s">
        <v>135</v>
      </c>
      <c r="B27" s="77">
        <v>0</v>
      </c>
      <c r="C27" s="78"/>
    </row>
    <row r="28" spans="1:3" x14ac:dyDescent="0.25">
      <c r="A28" s="76" t="s">
        <v>85</v>
      </c>
      <c r="B28" s="77">
        <v>0</v>
      </c>
      <c r="C28" s="78"/>
    </row>
    <row r="29" spans="1:3" x14ac:dyDescent="0.25">
      <c r="A29" s="76" t="s">
        <v>86</v>
      </c>
      <c r="B29" s="77">
        <v>0</v>
      </c>
      <c r="C29" s="78"/>
    </row>
    <row r="30" spans="1:3" x14ac:dyDescent="0.25">
      <c r="A30" s="76" t="s">
        <v>87</v>
      </c>
      <c r="B30" s="77">
        <v>0</v>
      </c>
      <c r="C30" s="78"/>
    </row>
    <row r="31" spans="1:3" x14ac:dyDescent="0.25">
      <c r="A31" s="76" t="s">
        <v>88</v>
      </c>
      <c r="B31" s="77">
        <v>0</v>
      </c>
      <c r="C31" s="78"/>
    </row>
    <row r="32" spans="1:3" x14ac:dyDescent="0.25">
      <c r="A32" s="76" t="s">
        <v>111</v>
      </c>
      <c r="B32" s="77">
        <v>0</v>
      </c>
      <c r="C32" s="78"/>
    </row>
    <row r="33" spans="1:3" x14ac:dyDescent="0.25">
      <c r="A33" s="76" t="s">
        <v>89</v>
      </c>
      <c r="B33" s="77">
        <v>0</v>
      </c>
      <c r="C33" s="78"/>
    </row>
    <row r="34" spans="1:3" x14ac:dyDescent="0.25">
      <c r="A34" s="76" t="s">
        <v>90</v>
      </c>
      <c r="B34" s="77">
        <v>0</v>
      </c>
      <c r="C34" s="78"/>
    </row>
    <row r="35" spans="1:3" x14ac:dyDescent="0.25">
      <c r="A35" s="76" t="s">
        <v>91</v>
      </c>
      <c r="B35" s="77">
        <v>0</v>
      </c>
      <c r="C35" s="78"/>
    </row>
    <row r="36" spans="1:3" x14ac:dyDescent="0.25">
      <c r="A36" s="76" t="s">
        <v>92</v>
      </c>
      <c r="B36" s="77">
        <v>0</v>
      </c>
      <c r="C36" s="78"/>
    </row>
    <row r="37" spans="1:3" x14ac:dyDescent="0.25">
      <c r="A37" s="76" t="s">
        <v>93</v>
      </c>
      <c r="B37" s="77">
        <v>0</v>
      </c>
      <c r="C37" s="78"/>
    </row>
    <row r="38" spans="1:3" x14ac:dyDescent="0.25">
      <c r="A38" s="76" t="s">
        <v>94</v>
      </c>
      <c r="B38" s="77">
        <v>0</v>
      </c>
      <c r="C38" s="78"/>
    </row>
    <row r="39" spans="1:3" x14ac:dyDescent="0.25">
      <c r="A39" s="76" t="s">
        <v>95</v>
      </c>
      <c r="B39" s="77">
        <v>0</v>
      </c>
      <c r="C39" s="78"/>
    </row>
    <row r="40" spans="1:3" x14ac:dyDescent="0.25">
      <c r="A40" s="76" t="s">
        <v>96</v>
      </c>
      <c r="B40" s="77">
        <v>0</v>
      </c>
      <c r="C40" s="78"/>
    </row>
    <row r="41" spans="1:3" x14ac:dyDescent="0.25">
      <c r="A41" s="76" t="s">
        <v>97</v>
      </c>
      <c r="B41" s="77">
        <v>0</v>
      </c>
      <c r="C41" s="78"/>
    </row>
    <row r="42" spans="1:3" x14ac:dyDescent="0.25">
      <c r="A42" s="76" t="s">
        <v>98</v>
      </c>
      <c r="B42" s="77">
        <v>0</v>
      </c>
      <c r="C42" s="78"/>
    </row>
    <row r="43" spans="1:3" x14ac:dyDescent="0.25">
      <c r="A43" s="76" t="s">
        <v>99</v>
      </c>
      <c r="B43" s="77">
        <v>0</v>
      </c>
      <c r="C43" s="78"/>
    </row>
    <row r="44" spans="1:3" x14ac:dyDescent="0.25">
      <c r="A44" s="76" t="s">
        <v>100</v>
      </c>
      <c r="B44" s="77">
        <v>0</v>
      </c>
      <c r="C44" s="78"/>
    </row>
    <row r="45" spans="1:3" x14ac:dyDescent="0.25">
      <c r="A45" s="76" t="s">
        <v>101</v>
      </c>
      <c r="B45" s="77">
        <v>0</v>
      </c>
      <c r="C45" s="78"/>
    </row>
    <row r="46" spans="1:3" x14ac:dyDescent="0.25">
      <c r="A46" s="76" t="s">
        <v>102</v>
      </c>
      <c r="B46" s="77">
        <v>0</v>
      </c>
      <c r="C46" s="78"/>
    </row>
    <row r="47" spans="1:3" x14ac:dyDescent="0.25">
      <c r="A47" s="76" t="s">
        <v>103</v>
      </c>
      <c r="B47" s="77">
        <v>0</v>
      </c>
      <c r="C47" s="78"/>
    </row>
    <row r="48" spans="1:3" x14ac:dyDescent="0.25">
      <c r="A48" s="76" t="s">
        <v>104</v>
      </c>
      <c r="B48" s="77">
        <v>0</v>
      </c>
      <c r="C48" s="78"/>
    </row>
    <row r="49" spans="1:3" x14ac:dyDescent="0.25">
      <c r="A49" s="79" t="s">
        <v>112</v>
      </c>
      <c r="B49" s="80"/>
      <c r="C49" s="81">
        <f>SUM(B23:B48)</f>
        <v>0</v>
      </c>
    </row>
    <row r="50" spans="1:3" x14ac:dyDescent="0.25">
      <c r="A50" s="82"/>
      <c r="C50" s="78"/>
    </row>
    <row r="51" spans="1:3" ht="15.75" thickBot="1" x14ac:dyDescent="0.3">
      <c r="A51" s="87" t="s">
        <v>105</v>
      </c>
      <c r="B51" s="71"/>
      <c r="C51" s="88">
        <f>C20-C49</f>
        <v>0</v>
      </c>
    </row>
    <row r="52" spans="1:3" ht="15.75" thickTop="1" x14ac:dyDescent="0.25">
      <c r="A52" s="82"/>
      <c r="C52" s="78"/>
    </row>
    <row r="53" spans="1:3" x14ac:dyDescent="0.25">
      <c r="A53" s="83" t="s">
        <v>106</v>
      </c>
      <c r="B53" s="84"/>
      <c r="C53" s="85"/>
    </row>
    <row r="54" spans="1:3" x14ac:dyDescent="0.25">
      <c r="A54" s="76" t="s">
        <v>113</v>
      </c>
      <c r="B54" s="77">
        <v>0</v>
      </c>
      <c r="C54" s="78"/>
    </row>
    <row r="55" spans="1:3" x14ac:dyDescent="0.25">
      <c r="A55" s="76" t="s">
        <v>107</v>
      </c>
      <c r="B55" s="77">
        <v>0</v>
      </c>
      <c r="C55" s="78"/>
    </row>
    <row r="56" spans="1:3" x14ac:dyDescent="0.25">
      <c r="A56" s="79" t="s">
        <v>108</v>
      </c>
      <c r="B56" s="80"/>
      <c r="C56" s="81">
        <f>SUM(B54:B55)</f>
        <v>0</v>
      </c>
    </row>
    <row r="57" spans="1:3" x14ac:dyDescent="0.25">
      <c r="A57" s="76"/>
      <c r="C57" s="78"/>
    </row>
    <row r="58" spans="1:3" ht="15.75" thickBot="1" x14ac:dyDescent="0.3">
      <c r="A58" s="89" t="s">
        <v>109</v>
      </c>
      <c r="B58" s="72"/>
      <c r="C58" s="90">
        <f>C51+C56</f>
        <v>0</v>
      </c>
    </row>
    <row r="59" spans="1:3" ht="15.75" thickTop="1" x14ac:dyDescent="0.25">
      <c r="A59" s="91"/>
      <c r="B59" s="92"/>
      <c r="C59" s="9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E27E4-2965-41D7-AA7A-9F2B86DC568F}">
  <sheetPr>
    <tabColor theme="4"/>
  </sheetPr>
  <dimension ref="A1:E15"/>
  <sheetViews>
    <sheetView workbookViewId="0">
      <selection activeCell="E14" sqref="E14"/>
    </sheetView>
  </sheetViews>
  <sheetFormatPr defaultRowHeight="15" x14ac:dyDescent="0.25"/>
  <cols>
    <col min="1" max="1" width="9.140625" style="4"/>
    <col min="2" max="2" width="75.5703125" customWidth="1"/>
    <col min="3" max="3" width="1.7109375" customWidth="1"/>
    <col min="4" max="4" width="18.140625" style="3" customWidth="1"/>
    <col min="5" max="5" width="14.85546875" style="3" customWidth="1"/>
  </cols>
  <sheetData>
    <row r="1" spans="1:5" x14ac:dyDescent="0.25">
      <c r="A1" s="128" t="s">
        <v>115</v>
      </c>
      <c r="B1" s="128"/>
      <c r="C1" s="128"/>
      <c r="D1" s="128"/>
      <c r="E1" s="128"/>
    </row>
    <row r="3" spans="1:5" ht="15.75" thickBot="1" x14ac:dyDescent="0.3"/>
    <row r="4" spans="1:5" x14ac:dyDescent="0.25">
      <c r="A4" s="6" t="s">
        <v>0</v>
      </c>
      <c r="B4" s="7" t="s">
        <v>66</v>
      </c>
      <c r="C4" s="7"/>
      <c r="D4" s="8">
        <f>'Net Earnings Worksheet'!C58</f>
        <v>0</v>
      </c>
      <c r="E4" s="9"/>
    </row>
    <row r="5" spans="1:5" ht="48" customHeight="1" x14ac:dyDescent="0.25">
      <c r="A5" s="10" t="s">
        <v>1</v>
      </c>
      <c r="B5" s="11" t="s">
        <v>2</v>
      </c>
      <c r="C5" s="12"/>
      <c r="D5" s="94">
        <v>0</v>
      </c>
      <c r="E5" s="14"/>
    </row>
    <row r="6" spans="1:5" x14ac:dyDescent="0.25">
      <c r="A6" s="10">
        <v>2</v>
      </c>
      <c r="B6" s="15" t="s">
        <v>3</v>
      </c>
      <c r="C6" s="12"/>
      <c r="D6" s="13">
        <f>D4-D5</f>
        <v>0</v>
      </c>
      <c r="E6" s="14"/>
    </row>
    <row r="7" spans="1:5" x14ac:dyDescent="0.25">
      <c r="A7" s="10">
        <v>3</v>
      </c>
      <c r="B7" s="15" t="s">
        <v>4</v>
      </c>
      <c r="C7" s="12"/>
      <c r="D7" s="13">
        <f>D6*0.9235</f>
        <v>0</v>
      </c>
      <c r="E7" s="14"/>
    </row>
    <row r="8" spans="1:5" x14ac:dyDescent="0.25">
      <c r="A8" s="10">
        <v>4</v>
      </c>
      <c r="B8" s="12" t="s">
        <v>5</v>
      </c>
      <c r="C8" s="12"/>
      <c r="D8" s="95"/>
      <c r="E8" s="14">
        <f>D7*0.029</f>
        <v>0</v>
      </c>
    </row>
    <row r="9" spans="1:5" x14ac:dyDescent="0.25">
      <c r="A9" s="10">
        <v>5</v>
      </c>
      <c r="B9" s="12" t="s">
        <v>116</v>
      </c>
      <c r="C9" s="12"/>
      <c r="D9" s="13">
        <v>184500</v>
      </c>
      <c r="E9" s="14"/>
    </row>
    <row r="10" spans="1:5" ht="30" x14ac:dyDescent="0.25">
      <c r="A10" s="10">
        <v>6</v>
      </c>
      <c r="B10" s="16" t="s">
        <v>6</v>
      </c>
      <c r="C10" s="12"/>
      <c r="D10" s="17">
        <v>0</v>
      </c>
      <c r="E10" s="14"/>
    </row>
    <row r="11" spans="1:5" ht="30" x14ac:dyDescent="0.25">
      <c r="A11" s="10">
        <v>7</v>
      </c>
      <c r="B11" s="16" t="s">
        <v>117</v>
      </c>
      <c r="C11" s="12"/>
      <c r="D11" s="13">
        <f>IF(D9-D10&gt;0,D9-D10,0)</f>
        <v>184500</v>
      </c>
      <c r="E11" s="14"/>
    </row>
    <row r="12" spans="1:5" x14ac:dyDescent="0.25">
      <c r="A12" s="10">
        <v>8</v>
      </c>
      <c r="B12" s="12" t="s">
        <v>131</v>
      </c>
      <c r="C12" s="12"/>
      <c r="D12" s="13">
        <f>IF(D7&lt;D11,D7,D11)</f>
        <v>0</v>
      </c>
      <c r="E12" s="14"/>
    </row>
    <row r="13" spans="1:5" x14ac:dyDescent="0.25">
      <c r="A13" s="10">
        <v>9</v>
      </c>
      <c r="B13" s="12" t="s">
        <v>7</v>
      </c>
      <c r="C13" s="12"/>
      <c r="D13" s="95"/>
      <c r="E13" s="14">
        <f>D12*0.124</f>
        <v>0</v>
      </c>
    </row>
    <row r="14" spans="1:5" ht="30" x14ac:dyDescent="0.25">
      <c r="A14" s="10">
        <v>10</v>
      </c>
      <c r="B14" s="16" t="s">
        <v>118</v>
      </c>
      <c r="C14" s="12"/>
      <c r="D14" s="95"/>
      <c r="E14" s="14">
        <f>E8+E13</f>
        <v>0</v>
      </c>
    </row>
    <row r="15" spans="1:5" ht="48.75" customHeight="1" thickBot="1" x14ac:dyDescent="0.3">
      <c r="A15" s="18">
        <v>11</v>
      </c>
      <c r="B15" s="19" t="s">
        <v>132</v>
      </c>
      <c r="C15" s="20"/>
      <c r="D15" s="21">
        <f>E14*0.5</f>
        <v>0</v>
      </c>
      <c r="E15" s="22"/>
    </row>
  </sheetData>
  <mergeCells count="1">
    <mergeCell ref="A1:E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CDF13-1A57-4AD5-939A-506BBC07293B}">
  <sheetPr>
    <tabColor theme="4"/>
  </sheetPr>
  <dimension ref="A4:D37"/>
  <sheetViews>
    <sheetView zoomScaleNormal="100" workbookViewId="0">
      <selection activeCell="D19" sqref="D19"/>
    </sheetView>
  </sheetViews>
  <sheetFormatPr defaultRowHeight="15" x14ac:dyDescent="0.25"/>
  <cols>
    <col min="1" max="1" width="9.140625" style="4"/>
    <col min="2" max="2" width="54.85546875" style="23" customWidth="1"/>
    <col min="3" max="4" width="15.7109375" style="25" customWidth="1"/>
  </cols>
  <sheetData>
    <row r="4" spans="1:4" ht="15.75" thickBot="1" x14ac:dyDescent="0.3">
      <c r="B4" s="23" t="s">
        <v>119</v>
      </c>
      <c r="D4" s="44">
        <v>0</v>
      </c>
    </row>
    <row r="5" spans="1:4" ht="16.5" thickTop="1" thickBot="1" x14ac:dyDescent="0.3"/>
    <row r="6" spans="1:4" x14ac:dyDescent="0.25">
      <c r="A6" s="6">
        <v>1</v>
      </c>
      <c r="B6" s="26" t="s">
        <v>120</v>
      </c>
      <c r="C6" s="27"/>
      <c r="D6" s="28">
        <v>0</v>
      </c>
    </row>
    <row r="7" spans="1:4" x14ac:dyDescent="0.25">
      <c r="A7" s="10" t="s">
        <v>8</v>
      </c>
      <c r="B7" s="29" t="s">
        <v>9</v>
      </c>
      <c r="C7" s="30"/>
      <c r="D7" s="31">
        <f>MAX(D8:D9)</f>
        <v>0</v>
      </c>
    </row>
    <row r="8" spans="1:4" ht="30" x14ac:dyDescent="0.25">
      <c r="A8" s="10"/>
      <c r="B8" s="32" t="s">
        <v>40</v>
      </c>
      <c r="C8" s="33"/>
      <c r="D8" s="31">
        <v>0</v>
      </c>
    </row>
    <row r="9" spans="1:4" ht="30" x14ac:dyDescent="0.25">
      <c r="A9" s="10"/>
      <c r="B9" s="32" t="s">
        <v>11</v>
      </c>
      <c r="C9" s="33"/>
      <c r="D9" s="31">
        <v>0</v>
      </c>
    </row>
    <row r="10" spans="1:4" ht="30" x14ac:dyDescent="0.25">
      <c r="A10" s="10" t="s">
        <v>10</v>
      </c>
      <c r="B10" s="34" t="s">
        <v>14</v>
      </c>
      <c r="C10" s="35"/>
      <c r="D10" s="31">
        <v>0</v>
      </c>
    </row>
    <row r="11" spans="1:4" x14ac:dyDescent="0.25">
      <c r="A11" s="10" t="s">
        <v>12</v>
      </c>
      <c r="B11" s="29" t="s">
        <v>13</v>
      </c>
      <c r="C11" s="30"/>
      <c r="D11" s="36">
        <f>D7+D10</f>
        <v>0</v>
      </c>
    </row>
    <row r="12" spans="1:4" x14ac:dyDescent="0.25">
      <c r="A12" s="10">
        <v>3</v>
      </c>
      <c r="B12" s="29" t="s">
        <v>15</v>
      </c>
      <c r="C12" s="30"/>
      <c r="D12" s="36">
        <f>D6-D11</f>
        <v>0</v>
      </c>
    </row>
    <row r="13" spans="1:4" ht="30" x14ac:dyDescent="0.25">
      <c r="A13" s="10">
        <v>4</v>
      </c>
      <c r="B13" s="34" t="s">
        <v>121</v>
      </c>
      <c r="C13" s="35"/>
      <c r="D13" s="31">
        <v>0</v>
      </c>
    </row>
    <row r="14" spans="1:4" x14ac:dyDescent="0.25">
      <c r="A14" s="10">
        <v>5</v>
      </c>
      <c r="B14" s="29" t="s">
        <v>16</v>
      </c>
      <c r="C14" s="30"/>
      <c r="D14" s="31">
        <v>0</v>
      </c>
    </row>
    <row r="15" spans="1:4" ht="45" x14ac:dyDescent="0.25">
      <c r="A15" s="10">
        <v>6</v>
      </c>
      <c r="B15" s="34" t="s">
        <v>17</v>
      </c>
      <c r="C15" s="35"/>
      <c r="D15" s="36">
        <f>D13+D14</f>
        <v>0</v>
      </c>
    </row>
    <row r="16" spans="1:4" x14ac:dyDescent="0.25">
      <c r="A16" s="10">
        <v>7</v>
      </c>
      <c r="B16" s="29" t="s">
        <v>18</v>
      </c>
      <c r="C16" s="30"/>
      <c r="D16" s="31">
        <v>0</v>
      </c>
    </row>
    <row r="17" spans="1:4" x14ac:dyDescent="0.25">
      <c r="A17" s="10">
        <v>8</v>
      </c>
      <c r="B17" s="29" t="s">
        <v>19</v>
      </c>
      <c r="C17" s="30"/>
      <c r="D17" s="36">
        <f>IF(D15-D16&lt;=0,0,D15-D16)</f>
        <v>0</v>
      </c>
    </row>
    <row r="18" spans="1:4" x14ac:dyDescent="0.25">
      <c r="A18" s="10">
        <v>9</v>
      </c>
      <c r="B18" s="29" t="s">
        <v>20</v>
      </c>
      <c r="C18" s="30"/>
      <c r="D18" s="31">
        <f>'Self Employment Tax Worksheet'!D14</f>
        <v>0</v>
      </c>
    </row>
    <row r="19" spans="1:4" x14ac:dyDescent="0.25">
      <c r="A19" s="10">
        <v>10</v>
      </c>
      <c r="B19" s="29" t="s">
        <v>21</v>
      </c>
      <c r="C19" s="30"/>
      <c r="D19" s="31">
        <v>0</v>
      </c>
    </row>
    <row r="20" spans="1:4" x14ac:dyDescent="0.25">
      <c r="A20" s="10" t="s">
        <v>22</v>
      </c>
      <c r="B20" s="29" t="s">
        <v>41</v>
      </c>
      <c r="C20" s="30"/>
      <c r="D20" s="36">
        <f>SUM(D17:D19)</f>
        <v>0</v>
      </c>
    </row>
    <row r="21" spans="1:4" ht="45" x14ac:dyDescent="0.25">
      <c r="A21" s="10" t="s">
        <v>23</v>
      </c>
      <c r="B21" s="34" t="s">
        <v>42</v>
      </c>
      <c r="C21" s="35"/>
      <c r="D21" s="31">
        <v>0</v>
      </c>
    </row>
    <row r="22" spans="1:4" ht="30" x14ac:dyDescent="0.25">
      <c r="A22" s="10" t="s">
        <v>24</v>
      </c>
      <c r="B22" s="34" t="s">
        <v>122</v>
      </c>
      <c r="C22" s="35"/>
      <c r="D22" s="36">
        <f>IF(D20-D21&lt;=0,0,D20-D21)</f>
        <v>0</v>
      </c>
    </row>
    <row r="23" spans="1:4" ht="9" customHeight="1" x14ac:dyDescent="0.25">
      <c r="A23" s="10"/>
      <c r="B23" s="29"/>
      <c r="C23" s="30"/>
      <c r="D23" s="36"/>
    </row>
    <row r="24" spans="1:4" x14ac:dyDescent="0.25">
      <c r="A24" s="10" t="s">
        <v>25</v>
      </c>
      <c r="B24" s="29" t="s">
        <v>26</v>
      </c>
      <c r="C24" s="30">
        <f>D22*0.9</f>
        <v>0</v>
      </c>
      <c r="D24" s="36"/>
    </row>
    <row r="25" spans="1:4" x14ac:dyDescent="0.25">
      <c r="A25" s="10" t="s">
        <v>27</v>
      </c>
      <c r="B25" s="29" t="s">
        <v>28</v>
      </c>
      <c r="C25" s="30">
        <f>D4</f>
        <v>0</v>
      </c>
      <c r="D25" s="36"/>
    </row>
    <row r="26" spans="1:4" x14ac:dyDescent="0.25">
      <c r="A26" s="10" t="s">
        <v>29</v>
      </c>
      <c r="B26" s="37" t="s">
        <v>39</v>
      </c>
      <c r="C26" s="30"/>
      <c r="D26" s="36">
        <f>IF(C24&lt;C25,C24,C25)</f>
        <v>0</v>
      </c>
    </row>
    <row r="27" spans="1:4" ht="60" x14ac:dyDescent="0.25">
      <c r="A27" s="10">
        <v>13</v>
      </c>
      <c r="B27" s="34" t="s">
        <v>123</v>
      </c>
      <c r="C27" s="30"/>
      <c r="D27" s="31">
        <v>0</v>
      </c>
    </row>
    <row r="28" spans="1:4" ht="9" customHeight="1" x14ac:dyDescent="0.25">
      <c r="A28" s="10"/>
      <c r="B28" s="29"/>
      <c r="C28" s="30"/>
      <c r="D28" s="36"/>
    </row>
    <row r="29" spans="1:4" x14ac:dyDescent="0.25">
      <c r="A29" s="10" t="s">
        <v>30</v>
      </c>
      <c r="B29" s="29" t="s">
        <v>31</v>
      </c>
      <c r="C29" s="30">
        <f>D26-D27</f>
        <v>0</v>
      </c>
      <c r="D29" s="36"/>
    </row>
    <row r="30" spans="1:4" x14ac:dyDescent="0.25">
      <c r="A30" s="10"/>
      <c r="B30" s="38" t="s">
        <v>32</v>
      </c>
      <c r="C30" s="39"/>
      <c r="D30" s="36"/>
    </row>
    <row r="31" spans="1:4" ht="30" x14ac:dyDescent="0.25">
      <c r="A31" s="10"/>
      <c r="B31" s="40" t="s">
        <v>33</v>
      </c>
      <c r="C31" s="39"/>
      <c r="D31" s="36"/>
    </row>
    <row r="32" spans="1:4" x14ac:dyDescent="0.25">
      <c r="A32" s="10"/>
      <c r="B32" s="40" t="s">
        <v>34</v>
      </c>
      <c r="C32" s="39"/>
      <c r="D32" s="36"/>
    </row>
    <row r="33" spans="1:4" x14ac:dyDescent="0.25">
      <c r="A33" s="10" t="s">
        <v>35</v>
      </c>
      <c r="B33" s="29" t="s">
        <v>36</v>
      </c>
      <c r="C33" s="30">
        <f>IF(C29&lt;=0,0,D22-D27)</f>
        <v>0</v>
      </c>
      <c r="D33" s="36"/>
    </row>
    <row r="34" spans="1:4" x14ac:dyDescent="0.25">
      <c r="A34" s="10"/>
      <c r="B34" s="38" t="s">
        <v>37</v>
      </c>
      <c r="C34" s="39"/>
      <c r="D34" s="36"/>
    </row>
    <row r="35" spans="1:4" ht="30" x14ac:dyDescent="0.25">
      <c r="A35" s="10"/>
      <c r="B35" s="40" t="s">
        <v>33</v>
      </c>
      <c r="C35" s="39"/>
      <c r="D35" s="36"/>
    </row>
    <row r="36" spans="1:4" x14ac:dyDescent="0.25">
      <c r="A36" s="10"/>
      <c r="B36" s="40" t="s">
        <v>38</v>
      </c>
      <c r="C36" s="39"/>
      <c r="D36" s="36"/>
    </row>
    <row r="37" spans="1:4" ht="75.75" thickBot="1" x14ac:dyDescent="0.3">
      <c r="A37" s="18">
        <v>15</v>
      </c>
      <c r="B37" s="41" t="s">
        <v>124</v>
      </c>
      <c r="C37" s="42"/>
      <c r="D37" s="43">
        <f>0.25*C29</f>
        <v>0</v>
      </c>
    </row>
  </sheetData>
  <pageMargins left="0.7" right="0.7" top="0.75" bottom="0.75" header="0.3" footer="0.3"/>
  <pageSetup orientation="portrait" r:id="rId1"/>
  <ignoredErrors>
    <ignoredError sqref="D7"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from>
                    <xdr:col>1</xdr:col>
                    <xdr:colOff>95250</xdr:colOff>
                    <xdr:row>30</xdr:row>
                    <xdr:rowOff>0</xdr:rowOff>
                  </from>
                  <to>
                    <xdr:col>1</xdr:col>
                    <xdr:colOff>904875</xdr:colOff>
                    <xdr:row>30</xdr:row>
                    <xdr:rowOff>209550</xdr:rowOff>
                  </to>
                </anchor>
              </controlPr>
            </control>
          </mc:Choice>
        </mc:AlternateContent>
        <mc:AlternateContent xmlns:mc="http://schemas.openxmlformats.org/markup-compatibility/2006">
          <mc:Choice Requires="x14">
            <control shapeId="2051" r:id="rId5" name="Check Box 3">
              <controlPr defaultSize="0" autoFill="0" autoLine="0" autoPict="0" altText="">
                <anchor moveWithCells="1">
                  <from>
                    <xdr:col>1</xdr:col>
                    <xdr:colOff>95250</xdr:colOff>
                    <xdr:row>31</xdr:row>
                    <xdr:rowOff>0</xdr:rowOff>
                  </from>
                  <to>
                    <xdr:col>1</xdr:col>
                    <xdr:colOff>904875</xdr:colOff>
                    <xdr:row>32</xdr:row>
                    <xdr:rowOff>19050</xdr:rowOff>
                  </to>
                </anchor>
              </controlPr>
            </control>
          </mc:Choice>
        </mc:AlternateContent>
        <mc:AlternateContent xmlns:mc="http://schemas.openxmlformats.org/markup-compatibility/2006">
          <mc:Choice Requires="x14">
            <control shapeId="2052" r:id="rId6" name="Check Box 4">
              <controlPr defaultSize="0" autoFill="0" autoLine="0" autoPict="0" altText="">
                <anchor moveWithCells="1">
                  <from>
                    <xdr:col>1</xdr:col>
                    <xdr:colOff>95250</xdr:colOff>
                    <xdr:row>34</xdr:row>
                    <xdr:rowOff>0</xdr:rowOff>
                  </from>
                  <to>
                    <xdr:col>1</xdr:col>
                    <xdr:colOff>904875</xdr:colOff>
                    <xdr:row>34</xdr:row>
                    <xdr:rowOff>209550</xdr:rowOff>
                  </to>
                </anchor>
              </controlPr>
            </control>
          </mc:Choice>
        </mc:AlternateContent>
        <mc:AlternateContent xmlns:mc="http://schemas.openxmlformats.org/markup-compatibility/2006">
          <mc:Choice Requires="x14">
            <control shapeId="2053" r:id="rId7" name="Check Box 5">
              <controlPr defaultSize="0" autoFill="0" autoLine="0" autoPict="0" altText="">
                <anchor moveWithCells="1">
                  <from>
                    <xdr:col>1</xdr:col>
                    <xdr:colOff>95250</xdr:colOff>
                    <xdr:row>35</xdr:row>
                    <xdr:rowOff>0</xdr:rowOff>
                  </from>
                  <to>
                    <xdr:col>1</xdr:col>
                    <xdr:colOff>904875</xdr:colOff>
                    <xdr:row>36</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3EA9C-0EF7-4DF7-BB9F-779447284C0C}">
  <sheetPr>
    <tabColor theme="4"/>
  </sheetPr>
  <dimension ref="A5:K28"/>
  <sheetViews>
    <sheetView workbookViewId="0"/>
  </sheetViews>
  <sheetFormatPr defaultRowHeight="15" x14ac:dyDescent="0.25"/>
  <cols>
    <col min="1" max="2" width="13.42578125" style="3" customWidth="1"/>
    <col min="3" max="3" width="13.42578125" style="2" customWidth="1"/>
    <col min="4" max="4" width="13.42578125" style="45" customWidth="1"/>
    <col min="5" max="5" width="13.42578125" style="3" customWidth="1"/>
    <col min="6" max="6" width="3.7109375" customWidth="1"/>
    <col min="7" max="11" width="13.42578125" customWidth="1"/>
  </cols>
  <sheetData>
    <row r="5" spans="1:11" x14ac:dyDescent="0.25">
      <c r="A5" s="115" t="s">
        <v>125</v>
      </c>
      <c r="B5" s="115"/>
      <c r="C5" s="115"/>
      <c r="D5" s="115"/>
      <c r="E5" s="115"/>
      <c r="G5" t="s">
        <v>126</v>
      </c>
    </row>
    <row r="6" spans="1:11" x14ac:dyDescent="0.25">
      <c r="G6" s="3"/>
      <c r="H6" s="3"/>
      <c r="I6" s="2"/>
      <c r="J6" s="45"/>
      <c r="K6" s="3"/>
    </row>
    <row r="7" spans="1:11" ht="15.75" thickBot="1" x14ac:dyDescent="0.3">
      <c r="A7" s="3" t="s">
        <v>43</v>
      </c>
      <c r="G7" s="3" t="s">
        <v>43</v>
      </c>
      <c r="H7" s="3"/>
      <c r="I7" s="2"/>
      <c r="J7" s="45"/>
      <c r="K7" s="3"/>
    </row>
    <row r="8" spans="1:11" s="24" customFormat="1" ht="45.75" customHeight="1" thickBot="1" x14ac:dyDescent="0.3">
      <c r="A8" s="58" t="s">
        <v>44</v>
      </c>
      <c r="B8" s="59" t="s">
        <v>45</v>
      </c>
      <c r="C8" s="60" t="s">
        <v>46</v>
      </c>
      <c r="D8" s="61" t="s">
        <v>48</v>
      </c>
      <c r="E8" s="62" t="s">
        <v>47</v>
      </c>
      <c r="G8" s="58" t="s">
        <v>44</v>
      </c>
      <c r="H8" s="59" t="s">
        <v>45</v>
      </c>
      <c r="I8" s="60" t="s">
        <v>46</v>
      </c>
      <c r="J8" s="61" t="s">
        <v>48</v>
      </c>
      <c r="K8" s="62" t="s">
        <v>47</v>
      </c>
    </row>
    <row r="9" spans="1:11" x14ac:dyDescent="0.25">
      <c r="A9" s="53">
        <v>0</v>
      </c>
      <c r="B9" s="54">
        <v>12400</v>
      </c>
      <c r="C9" s="55">
        <v>0</v>
      </c>
      <c r="D9" s="56">
        <v>0.1</v>
      </c>
      <c r="E9" s="57">
        <f>A9</f>
        <v>0</v>
      </c>
      <c r="G9" s="53">
        <v>0</v>
      </c>
      <c r="H9" s="54">
        <v>17700</v>
      </c>
      <c r="I9" s="55">
        <v>0</v>
      </c>
      <c r="J9" s="56">
        <v>0.1</v>
      </c>
      <c r="K9" s="57">
        <f>G9</f>
        <v>0</v>
      </c>
    </row>
    <row r="10" spans="1:11" x14ac:dyDescent="0.25">
      <c r="A10" s="46">
        <v>12400</v>
      </c>
      <c r="B10" s="13">
        <v>50400</v>
      </c>
      <c r="C10" s="47">
        <v>1240</v>
      </c>
      <c r="D10" s="48">
        <v>0.12</v>
      </c>
      <c r="E10" s="14">
        <f>A10</f>
        <v>12400</v>
      </c>
      <c r="G10" s="46">
        <v>17700</v>
      </c>
      <c r="H10" s="13">
        <v>67450</v>
      </c>
      <c r="I10" s="47">
        <v>1770</v>
      </c>
      <c r="J10" s="48">
        <v>0.12</v>
      </c>
      <c r="K10" s="14">
        <f>G10</f>
        <v>17700</v>
      </c>
    </row>
    <row r="11" spans="1:11" x14ac:dyDescent="0.25">
      <c r="A11" s="46">
        <v>50400</v>
      </c>
      <c r="B11" s="13">
        <v>105700</v>
      </c>
      <c r="C11" s="47">
        <v>5800</v>
      </c>
      <c r="D11" s="48">
        <v>0.22</v>
      </c>
      <c r="E11" s="14">
        <f t="shared" ref="E11:E15" si="0">A11</f>
        <v>50400</v>
      </c>
      <c r="G11" s="46">
        <v>67450</v>
      </c>
      <c r="H11" s="13">
        <v>105700</v>
      </c>
      <c r="I11" s="47">
        <v>7740</v>
      </c>
      <c r="J11" s="48">
        <v>0.22</v>
      </c>
      <c r="K11" s="14">
        <f t="shared" ref="K11:K15" si="1">G11</f>
        <v>67450</v>
      </c>
    </row>
    <row r="12" spans="1:11" x14ac:dyDescent="0.25">
      <c r="A12" s="46">
        <v>105700</v>
      </c>
      <c r="B12" s="13">
        <v>201775</v>
      </c>
      <c r="C12" s="47">
        <v>17966</v>
      </c>
      <c r="D12" s="48">
        <v>0.24</v>
      </c>
      <c r="E12" s="14">
        <f t="shared" si="0"/>
        <v>105700</v>
      </c>
      <c r="G12" s="46">
        <v>105700</v>
      </c>
      <c r="H12" s="13">
        <v>201750</v>
      </c>
      <c r="I12" s="47">
        <v>16155</v>
      </c>
      <c r="J12" s="48">
        <v>0.24</v>
      </c>
      <c r="K12" s="14">
        <f t="shared" si="1"/>
        <v>105700</v>
      </c>
    </row>
    <row r="13" spans="1:11" x14ac:dyDescent="0.25">
      <c r="A13" s="46">
        <v>201775</v>
      </c>
      <c r="B13" s="13">
        <v>256225</v>
      </c>
      <c r="C13" s="47">
        <v>41024</v>
      </c>
      <c r="D13" s="48">
        <v>0.32</v>
      </c>
      <c r="E13" s="14">
        <f t="shared" si="0"/>
        <v>201775</v>
      </c>
      <c r="G13" s="46">
        <v>201750</v>
      </c>
      <c r="H13" s="13">
        <v>256200</v>
      </c>
      <c r="I13" s="47">
        <v>39207</v>
      </c>
      <c r="J13" s="48">
        <v>0.32</v>
      </c>
      <c r="K13" s="14">
        <f t="shared" si="1"/>
        <v>201750</v>
      </c>
    </row>
    <row r="14" spans="1:11" x14ac:dyDescent="0.25">
      <c r="A14" s="46">
        <v>256225</v>
      </c>
      <c r="B14" s="13">
        <v>640600</v>
      </c>
      <c r="C14" s="47">
        <v>58448</v>
      </c>
      <c r="D14" s="48">
        <v>0.35</v>
      </c>
      <c r="E14" s="14">
        <f t="shared" si="0"/>
        <v>256225</v>
      </c>
      <c r="G14" s="46">
        <v>256200</v>
      </c>
      <c r="H14" s="13">
        <v>640600</v>
      </c>
      <c r="I14" s="47">
        <v>56631</v>
      </c>
      <c r="J14" s="48">
        <v>0.35</v>
      </c>
      <c r="K14" s="14">
        <f t="shared" si="1"/>
        <v>256200</v>
      </c>
    </row>
    <row r="15" spans="1:11" ht="15.75" thickBot="1" x14ac:dyDescent="0.3">
      <c r="A15" s="49">
        <v>640600</v>
      </c>
      <c r="B15" s="50"/>
      <c r="C15" s="51">
        <v>192979.25</v>
      </c>
      <c r="D15" s="52">
        <v>0.37</v>
      </c>
      <c r="E15" s="22">
        <f t="shared" si="0"/>
        <v>640600</v>
      </c>
      <c r="G15" s="49">
        <v>640600</v>
      </c>
      <c r="H15" s="50"/>
      <c r="I15" s="51">
        <v>191171</v>
      </c>
      <c r="J15" s="52">
        <v>0.37</v>
      </c>
      <c r="K15" s="22">
        <f t="shared" si="1"/>
        <v>640600</v>
      </c>
    </row>
    <row r="18" spans="1:11" ht="30" customHeight="1" x14ac:dyDescent="0.25">
      <c r="A18" s="129" t="s">
        <v>127</v>
      </c>
      <c r="B18" s="129"/>
      <c r="C18" s="129"/>
      <c r="D18" s="129"/>
      <c r="E18" s="129"/>
      <c r="G18" t="s">
        <v>128</v>
      </c>
    </row>
    <row r="19" spans="1:11" x14ac:dyDescent="0.25">
      <c r="G19" s="3"/>
      <c r="H19" s="3"/>
      <c r="I19" s="2"/>
      <c r="J19" s="45"/>
      <c r="K19" s="3"/>
    </row>
    <row r="20" spans="1:11" ht="15.75" thickBot="1" x14ac:dyDescent="0.3">
      <c r="A20" s="3" t="s">
        <v>43</v>
      </c>
      <c r="G20" s="3" t="s">
        <v>43</v>
      </c>
      <c r="H20" s="3"/>
      <c r="I20" s="2"/>
      <c r="J20" s="45"/>
      <c r="K20" s="3"/>
    </row>
    <row r="21" spans="1:11" ht="30.75" thickBot="1" x14ac:dyDescent="0.3">
      <c r="A21" s="58" t="s">
        <v>44</v>
      </c>
      <c r="B21" s="59" t="s">
        <v>45</v>
      </c>
      <c r="C21" s="60" t="s">
        <v>46</v>
      </c>
      <c r="D21" s="61" t="s">
        <v>48</v>
      </c>
      <c r="E21" s="62" t="s">
        <v>47</v>
      </c>
      <c r="F21" s="24"/>
      <c r="G21" s="58" t="s">
        <v>44</v>
      </c>
      <c r="H21" s="59" t="s">
        <v>45</v>
      </c>
      <c r="I21" s="60" t="s">
        <v>46</v>
      </c>
      <c r="J21" s="61" t="s">
        <v>48</v>
      </c>
      <c r="K21" s="62" t="s">
        <v>47</v>
      </c>
    </row>
    <row r="22" spans="1:11" x14ac:dyDescent="0.25">
      <c r="A22" s="53">
        <v>0</v>
      </c>
      <c r="B22" s="54">
        <v>24800</v>
      </c>
      <c r="C22" s="55">
        <v>0</v>
      </c>
      <c r="D22" s="56">
        <v>0.1</v>
      </c>
      <c r="E22" s="57">
        <f>A22</f>
        <v>0</v>
      </c>
      <c r="G22" s="53">
        <v>0</v>
      </c>
      <c r="H22" s="54">
        <v>12400</v>
      </c>
      <c r="I22" s="55">
        <v>0</v>
      </c>
      <c r="J22" s="56">
        <v>0.1</v>
      </c>
      <c r="K22" s="57">
        <f>G22</f>
        <v>0</v>
      </c>
    </row>
    <row r="23" spans="1:11" x14ac:dyDescent="0.25">
      <c r="A23" s="46">
        <v>24800</v>
      </c>
      <c r="B23" s="13">
        <v>100800</v>
      </c>
      <c r="C23" s="47">
        <v>2480</v>
      </c>
      <c r="D23" s="48">
        <v>0.12</v>
      </c>
      <c r="E23" s="14">
        <f>A23</f>
        <v>24800</v>
      </c>
      <c r="G23" s="46">
        <v>12400</v>
      </c>
      <c r="H23" s="13">
        <v>50400</v>
      </c>
      <c r="I23" s="47">
        <v>1240</v>
      </c>
      <c r="J23" s="48">
        <v>0.12</v>
      </c>
      <c r="K23" s="14">
        <f>G23</f>
        <v>12400</v>
      </c>
    </row>
    <row r="24" spans="1:11" x14ac:dyDescent="0.25">
      <c r="A24" s="46">
        <v>100800</v>
      </c>
      <c r="B24" s="13">
        <v>211400</v>
      </c>
      <c r="C24" s="47">
        <v>11600</v>
      </c>
      <c r="D24" s="48">
        <v>0.22</v>
      </c>
      <c r="E24" s="14">
        <f t="shared" ref="E24:E28" si="2">A24</f>
        <v>100800</v>
      </c>
      <c r="G24" s="46">
        <v>50400</v>
      </c>
      <c r="H24" s="13">
        <v>105700</v>
      </c>
      <c r="I24" s="47">
        <v>5800</v>
      </c>
      <c r="J24" s="48">
        <v>0.22</v>
      </c>
      <c r="K24" s="14">
        <f t="shared" ref="K24:K28" si="3">G24</f>
        <v>50400</v>
      </c>
    </row>
    <row r="25" spans="1:11" x14ac:dyDescent="0.25">
      <c r="A25" s="46">
        <v>211400</v>
      </c>
      <c r="B25" s="13">
        <v>403550</v>
      </c>
      <c r="C25" s="47">
        <v>35932</v>
      </c>
      <c r="D25" s="48">
        <v>0.24</v>
      </c>
      <c r="E25" s="14">
        <f t="shared" si="2"/>
        <v>211400</v>
      </c>
      <c r="G25" s="46">
        <v>105700</v>
      </c>
      <c r="H25" s="13">
        <v>201775</v>
      </c>
      <c r="I25" s="47">
        <v>17966</v>
      </c>
      <c r="J25" s="48">
        <v>0.24</v>
      </c>
      <c r="K25" s="14">
        <f t="shared" si="3"/>
        <v>105700</v>
      </c>
    </row>
    <row r="26" spans="1:11" x14ac:dyDescent="0.25">
      <c r="A26" s="46">
        <v>403550</v>
      </c>
      <c r="B26" s="13">
        <v>512450</v>
      </c>
      <c r="C26" s="47">
        <v>82048</v>
      </c>
      <c r="D26" s="48">
        <v>0.32</v>
      </c>
      <c r="E26" s="14">
        <f t="shared" si="2"/>
        <v>403550</v>
      </c>
      <c r="G26" s="46">
        <v>201775</v>
      </c>
      <c r="H26" s="13">
        <v>256225</v>
      </c>
      <c r="I26" s="47">
        <v>41024</v>
      </c>
      <c r="J26" s="48">
        <v>0.32</v>
      </c>
      <c r="K26" s="14">
        <f t="shared" si="3"/>
        <v>201775</v>
      </c>
    </row>
    <row r="27" spans="1:11" x14ac:dyDescent="0.25">
      <c r="A27" s="46">
        <v>512450</v>
      </c>
      <c r="B27" s="13">
        <v>768700</v>
      </c>
      <c r="C27" s="47">
        <v>116896</v>
      </c>
      <c r="D27" s="48">
        <v>0.35</v>
      </c>
      <c r="E27" s="14">
        <f t="shared" si="2"/>
        <v>512450</v>
      </c>
      <c r="G27" s="46">
        <v>256225</v>
      </c>
      <c r="H27" s="13">
        <v>384350</v>
      </c>
      <c r="I27" s="47">
        <v>58448</v>
      </c>
      <c r="J27" s="48">
        <v>0.35</v>
      </c>
      <c r="K27" s="14">
        <f t="shared" si="3"/>
        <v>256225</v>
      </c>
    </row>
    <row r="28" spans="1:11" ht="15.75" thickBot="1" x14ac:dyDescent="0.3">
      <c r="A28" s="49">
        <v>768700</v>
      </c>
      <c r="B28" s="50"/>
      <c r="C28" s="51">
        <v>206583.5</v>
      </c>
      <c r="D28" s="52">
        <v>0.37</v>
      </c>
      <c r="E28" s="22">
        <f t="shared" si="2"/>
        <v>768700</v>
      </c>
      <c r="G28" s="49">
        <v>384350</v>
      </c>
      <c r="H28" s="50"/>
      <c r="I28" s="51">
        <v>103291.75</v>
      </c>
      <c r="J28" s="52">
        <v>0.37</v>
      </c>
      <c r="K28" s="22">
        <f t="shared" si="3"/>
        <v>384350</v>
      </c>
    </row>
  </sheetData>
  <mergeCells count="2">
    <mergeCell ref="A5:E5"/>
    <mergeCell ref="A18:E18"/>
  </mergeCells>
  <pageMargins left="0.2" right="0.2" top="0.75" bottom="0.75" header="0.3" footer="0.3"/>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Estimated Tax Overview</vt:lpstr>
      <vt:lpstr>Net Earnings Worksheet</vt:lpstr>
      <vt:lpstr>Self Employment Tax Worksheet</vt:lpstr>
      <vt:lpstr>Estimated Tax Worksheet</vt:lpstr>
      <vt:lpstr>2026 Tax Rate Schedules</vt:lpstr>
      <vt:lpstr>'Net Earnings Worksheet'!Print_Area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Smith</dc:creator>
  <cp:lastModifiedBy>Mike Smith</cp:lastModifiedBy>
  <cp:lastPrinted>2025-03-04T16:59:24Z</cp:lastPrinted>
  <dcterms:created xsi:type="dcterms:W3CDTF">2025-03-03T14:19:04Z</dcterms:created>
  <dcterms:modified xsi:type="dcterms:W3CDTF">2026-08-04T14:11:01Z</dcterms:modified>
</cp:coreProperties>
</file>