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430"/>
  <workbookPr/>
  <bookViews>
    <workbookView xWindow="65416" yWindow="65416" windowWidth="29040" windowHeight="15840" tabRatio="651" activeTab="0"/>
  </bookViews>
  <sheets>
    <sheet name="Income and Expenses" sheetId="4" r:id="rId1"/>
    <sheet name="Cash Flow &gt;$12,000" sheetId="16" state="hidden" r:id="rId2"/>
    <sheet name="Cash Flow &lt;$12,000" sheetId="17" state="hidden" r:id="rId3"/>
    <sheet name="Sales Estimates- One Product" sheetId="6" state="hidden" r:id="rId4"/>
    <sheet name="Sales Estimate Beauty Salon" sheetId="7" state="hidden" r:id="rId5"/>
    <sheet name="Start-Up Expenses" sheetId="10" state="hidden" r:id="rId6"/>
  </sheets>
  <definedNames>
    <definedName name="_xlnm.Print_Area" localSheetId="0">'Income and Expenses'!$A:$J</definedName>
  </definedNames>
  <calcPr calcId="191028"/>
  <extLst/>
</workbook>
</file>

<file path=xl/comments1.xml><?xml version="1.0" encoding="utf-8"?>
<comments xmlns="http://schemas.openxmlformats.org/spreadsheetml/2006/main">
  <authors>
    <author>Loan Intern</author>
  </authors>
  <commentList>
    <comment ref="G7" authorId="0">
      <text>
        <r>
          <rPr>
            <sz val="11"/>
            <color theme="1"/>
            <rFont val="Calibri"/>
            <family val="2"/>
            <scheme val="minor"/>
          </rPr>
          <t xml:space="preserve">Loan Request &amp; Financials -&gt; [click] Financials -&gt; Monthly Personal Financials -&gt;1. Income -&gt; [add amounts from Applicant column for] b. Spouse's income: c. Applicant's employment income: d. Any other income:
</t>
        </r>
      </text>
    </comment>
    <comment ref="G8" authorId="0">
      <text>
        <r>
          <rPr>
            <sz val="11"/>
            <color theme="1"/>
            <rFont val="Calibri"/>
            <family val="2"/>
            <scheme val="minor"/>
          </rPr>
          <t xml:space="preserve">Loan Request &amp; Financials -&gt; [click] Financials -&gt; Monthly Personal Financials -&gt;1. Income -&gt; [add amount from Applicants column for] a. Take home from business:
</t>
        </r>
      </text>
    </comment>
    <comment ref="G16" authorId="0">
      <text>
        <r>
          <rPr>
            <sz val="11"/>
            <color theme="1"/>
            <rFont val="Calibri"/>
            <family val="2"/>
            <scheme val="minor"/>
          </rPr>
          <t xml:space="preserve">Loan Request &amp; Financials -&gt; [click] Financials -&gt; Monthly Personal Financials -&gt;2. Personal Expenses: -&gt; [add amount from Applicant column for] g. Home Rent/Mortgage:
</t>
        </r>
      </text>
    </comment>
    <comment ref="G22" authorId="0">
      <text>
        <r>
          <rPr>
            <sz val="11"/>
            <color theme="1"/>
            <rFont val="Calibri"/>
            <family val="2"/>
            <scheme val="minor"/>
          </rPr>
          <t>Loan Request &amp; Financials -&gt; [click] Financials -&gt; Monthly Personal Financials -&gt;2. Personal Expenses: -&gt; [add amount from Applicant column for] e. Insurance, Gasoline, Miscellaneous:</t>
        </r>
      </text>
    </comment>
    <comment ref="G33" authorId="0">
      <text>
        <r>
          <rPr>
            <sz val="11"/>
            <color theme="1"/>
            <rFont val="Calibri"/>
            <family val="2"/>
            <scheme val="minor"/>
          </rPr>
          <t xml:space="preserve">Loan Request &amp; Financials -&gt; [click] Financials -&gt; Monthly Personal Financials -&gt;2. Personal Expenses: -&gt; [add HALF the amount from Applicant column for] a. Education and Childcare: 
</t>
        </r>
      </text>
    </comment>
    <comment ref="G34" authorId="0">
      <text>
        <r>
          <rPr>
            <sz val="11"/>
            <color theme="1"/>
            <rFont val="Calibri"/>
            <family val="2"/>
            <scheme val="minor"/>
          </rPr>
          <t xml:space="preserve">Loan Request &amp; Financials -&gt; [click] Financials -&gt; Monthly Personal Financials -&gt;2. Personal Expenses: -&gt; [add HALF the amount from Applicant column for] a. Education and Childcare: 
</t>
        </r>
      </text>
    </comment>
    <comment ref="G35" authorId="0">
      <text>
        <r>
          <rPr>
            <sz val="11"/>
            <color theme="1"/>
            <rFont val="Calibri"/>
            <family val="2"/>
            <scheme val="minor"/>
          </rPr>
          <t>Loan Request &amp; Financials -&gt; [click] Financials -&gt; Monthly Personal Financials -&gt;2. Personal Expenses: -&gt; [add HALF the amount from Applicant column for] b. Food and Clothing:</t>
        </r>
      </text>
    </comment>
  </commentList>
</comments>
</file>

<file path=xl/sharedStrings.xml><?xml version="1.0" encoding="utf-8"?>
<sst xmlns="http://schemas.openxmlformats.org/spreadsheetml/2006/main" count="289" uniqueCount="178">
  <si>
    <t>Other</t>
  </si>
  <si>
    <t>Income and Expense Statements</t>
  </si>
  <si>
    <t>Business</t>
  </si>
  <si>
    <t>Personal</t>
  </si>
  <si>
    <t>Last Tax Filing</t>
  </si>
  <si>
    <t>Monthly Average</t>
  </si>
  <si>
    <t>Item</t>
  </si>
  <si>
    <t>Current Year P&amp;L</t>
  </si>
  <si>
    <t>Current Year Average</t>
  </si>
  <si>
    <t>Notes</t>
  </si>
  <si>
    <t>Sales</t>
  </si>
  <si>
    <t>Other Income</t>
  </si>
  <si>
    <t>Amortization as fast as 6 mos if supported by borrower character and other strengths</t>
  </si>
  <si>
    <t>Non-Business Income</t>
  </si>
  <si>
    <t>Take Home Pay from Business</t>
  </si>
  <si>
    <t>COGS</t>
  </si>
  <si>
    <t>Gross Income</t>
  </si>
  <si>
    <t>Borrower Take Home Pay</t>
  </si>
  <si>
    <t>Second Signer Take Home Pay</t>
  </si>
  <si>
    <t>Outside Services</t>
  </si>
  <si>
    <t>Payroll Expense</t>
  </si>
  <si>
    <t>Advertising</t>
  </si>
  <si>
    <t>Rent</t>
  </si>
  <si>
    <t>Supplies</t>
  </si>
  <si>
    <t>Repairs and Maintenance</t>
  </si>
  <si>
    <t>Meals and Entertainment</t>
  </si>
  <si>
    <t>Gas &amp; Electric</t>
  </si>
  <si>
    <t>Cable/ Internet/Phone</t>
  </si>
  <si>
    <t>Auto Insurance &amp; Maintenance</t>
  </si>
  <si>
    <t>Dues and Subscriptions</t>
  </si>
  <si>
    <t>Insurance</t>
  </si>
  <si>
    <t>Taxes</t>
  </si>
  <si>
    <t>Depreciation</t>
  </si>
  <si>
    <t>Postage</t>
  </si>
  <si>
    <t>Legal and Professional Services</t>
  </si>
  <si>
    <t>Grocery</t>
  </si>
  <si>
    <t>Entertainment</t>
  </si>
  <si>
    <t>Childcare &amp; Child Support</t>
  </si>
  <si>
    <t>Education</t>
  </si>
  <si>
    <t>Clothing</t>
  </si>
  <si>
    <t>Payments to relatives</t>
  </si>
  <si>
    <t>Total</t>
  </si>
  <si>
    <t>Debt not on CBR</t>
  </si>
  <si>
    <t>CBR Payments</t>
  </si>
  <si>
    <t>Total Debt Payments</t>
  </si>
  <si>
    <t>Net Income</t>
  </si>
  <si>
    <t>using current year average</t>
  </si>
  <si>
    <t>using last year average</t>
  </si>
  <si>
    <t>correct fomula</t>
  </si>
  <si>
    <t>LARGE LOAN</t>
  </si>
  <si>
    <t>&gt;$12,000</t>
  </si>
  <si>
    <t>The Chicago Microlending Institute - Cash Flow Analysis Template</t>
  </si>
  <si>
    <t>Big Loan Formula (Loan above $12,000)</t>
  </si>
  <si>
    <t>Rationale</t>
  </si>
  <si>
    <t>Household Cash Flow</t>
  </si>
  <si>
    <r>
      <t xml:space="preserve">Monthly </t>
    </r>
    <r>
      <rPr>
        <b/>
        <u val="single"/>
        <sz val="10"/>
        <rFont val="Calibri"/>
        <family val="2"/>
      </rPr>
      <t xml:space="preserve">Low Estimate </t>
    </r>
    <r>
      <rPr>
        <sz val="10"/>
        <rFont val="Calibri"/>
        <family val="2"/>
      </rPr>
      <t>Rate Over Loan Life</t>
    </r>
  </si>
  <si>
    <t xml:space="preserve">Larger loans bear higher concentration risk and lower mission value versus small loan. Small loans generally tilt toward borrowers of more modest means, more diverse demographics, and/or newer start up than do larger loans.  Larger loans have tighter underwriting. </t>
  </si>
  <si>
    <t>Owner's Salary/Draw</t>
  </si>
  <si>
    <t>+ Public Assistance Income and Unemployment</t>
  </si>
  <si>
    <t xml:space="preserve">+ Rental Income </t>
  </si>
  <si>
    <t xml:space="preserve">Must have lease agreements AND see cash in bank </t>
  </si>
  <si>
    <t>+ Other Income</t>
  </si>
  <si>
    <t>+ Household Savings Amortized Over 12 Months</t>
  </si>
  <si>
    <t>+ Coborrower Income/All Sources</t>
  </si>
  <si>
    <t>Cosigner equally liable; no "moral-only" obligation aspect to cosigner</t>
  </si>
  <si>
    <t>= Household/Coborrower Gross Cash Inflow</t>
  </si>
  <si>
    <t>Adjust any revenue down where material risk</t>
  </si>
  <si>
    <t>- Greater of 50% of Household/Coborrower Gross Cash Inflow or Applicant Reported Household Expense</t>
  </si>
  <si>
    <t>50% cash flow discount as conservative proxy for household expense. Use applicant's household expense if larger.  Generrally lowers risk of relying on ambiguous value.</t>
  </si>
  <si>
    <t>= Household/Coborrower DISCOUNTED Net Cash Inflow</t>
  </si>
  <si>
    <t>- Mortgage/Rent Payment</t>
  </si>
  <si>
    <t>- Installment Debt Payment</t>
  </si>
  <si>
    <t>- Other Debt Payment</t>
  </si>
  <si>
    <t>- Coborrower Expenses</t>
  </si>
  <si>
    <t>Household Excess/Deficit Cash Flow</t>
  </si>
  <si>
    <t>Business Cash Flow</t>
  </si>
  <si>
    <t>Business EBITDA (earnings before interest taxes, interest, depreciation &amp; amortization)</t>
  </si>
  <si>
    <t>+ Depreciation &amp; Amortization</t>
  </si>
  <si>
    <t>+ Other Cash Income/(Expenses)</t>
  </si>
  <si>
    <t>Assume taxes minimal; if not, deduct here</t>
  </si>
  <si>
    <t>+ New Cash Inflows</t>
  </si>
  <si>
    <t>Rarely added; confirmed new contractual inflows</t>
  </si>
  <si>
    <t>- New Cash Outflows</t>
  </si>
  <si>
    <t>New expenses/capital spending  not added elsewhere</t>
  </si>
  <si>
    <t>+ Business Savings Amortized Over 12 Months</t>
  </si>
  <si>
    <t>= Business Excess/Deficit Cash Flow Before Interest/Debt Service</t>
  </si>
  <si>
    <t>Household/Coborrower/Business Cash Flow Before Business Debt Service</t>
  </si>
  <si>
    <t>- Lender loan Payment</t>
  </si>
  <si>
    <t>- Business Revolving Debts</t>
  </si>
  <si>
    <t>- Business Installment Debts</t>
  </si>
  <si>
    <t>Total Debt Service</t>
  </si>
  <si>
    <t>= Excess Free Cash Flow</t>
  </si>
  <si>
    <t>Low estimate of capacity to service debt</t>
  </si>
  <si>
    <t xml:space="preserve"> Footnote: Added Cosigner Cash Flow Cushion</t>
  </si>
  <si>
    <t>Note, but do not add, AC will enforce cosigner but not add cash inflow to debt service</t>
  </si>
  <si>
    <t>Cash Flow Analysis</t>
  </si>
  <si>
    <t>Total Debt Outstanding At Close</t>
  </si>
  <si>
    <t>Cash Flow/Total Debt Payments</t>
  </si>
  <si>
    <t>Bank Statement Analysis</t>
  </si>
  <si>
    <t>Bank Statement Cash Flow</t>
  </si>
  <si>
    <t>Total Deposits over period minus Total Withdrawals</t>
  </si>
  <si>
    <t>Average Number of Overdrafts per Month</t>
  </si>
  <si>
    <t>Excess Free Cash Flow/Total Debt Payments</t>
  </si>
  <si>
    <t>SMALL LOAN</t>
  </si>
  <si>
    <t>&lt;$12,000</t>
  </si>
  <si>
    <t>Small Loan Formula (less than $12,000)</t>
  </si>
  <si>
    <t xml:space="preserve">Current income adjusted only downward for any possible attrition.  MINUS current expense adjusted only upward for any possible new expense
</t>
  </si>
  <si>
    <t>Coborrower equally liable; no "moral-only" obligation aspect to cosigner</t>
  </si>
  <si>
    <t>- Other Non-Debt Payment</t>
  </si>
  <si>
    <t>- Non Debt Household Expenses</t>
  </si>
  <si>
    <t>-Coborrower Expenses/All Sources</t>
  </si>
  <si>
    <t>-=Household/CoBorrower Expenses</t>
  </si>
  <si>
    <t>Sales estimates</t>
  </si>
  <si>
    <t xml:space="preserve">Time of year: </t>
  </si>
  <si>
    <t>All year</t>
  </si>
  <si>
    <t>Monday</t>
  </si>
  <si>
    <t>Tuesday</t>
  </si>
  <si>
    <t>Wednesday</t>
  </si>
  <si>
    <t>Thursday</t>
  </si>
  <si>
    <t>Friday</t>
  </si>
  <si>
    <t>Saturday</t>
  </si>
  <si>
    <t>Sunday</t>
  </si>
  <si>
    <t>Number of Hours Open</t>
  </si>
  <si>
    <t>Number of Busy Hours</t>
  </si>
  <si>
    <t>Number of Slow Hours</t>
  </si>
  <si>
    <t>Average # of Orders Busy</t>
  </si>
  <si>
    <t>Average # of Orders Slow</t>
  </si>
  <si>
    <t>Average Order Price</t>
  </si>
  <si>
    <t>Estimated Sales Busy Hours</t>
  </si>
  <si>
    <t>Estimated Sales Slow Hours</t>
  </si>
  <si>
    <t>Weekly Sum</t>
  </si>
  <si>
    <t>Calculation by chairs rented to other stylists</t>
  </si>
  <si>
    <t>Number of chairs rented (excluding owner)</t>
  </si>
  <si>
    <t>Weekly rental amount</t>
  </si>
  <si>
    <t>Monthly rental amount</t>
  </si>
  <si>
    <t>Sales estimates based on prices per service</t>
  </si>
  <si>
    <t xml:space="preserve">High Season: </t>
  </si>
  <si>
    <t xml:space="preserve">Low Season: </t>
  </si>
  <si>
    <t>Number of haircuts</t>
  </si>
  <si>
    <t>Haircut price</t>
  </si>
  <si>
    <t>Haircut Gross Sales</t>
  </si>
  <si>
    <t>Number of weaves</t>
  </si>
  <si>
    <t>Weave price</t>
  </si>
  <si>
    <t>Weave Gross Sales</t>
  </si>
  <si>
    <t>Number of Dyes</t>
  </si>
  <si>
    <t>Dye Price</t>
  </si>
  <si>
    <t>Dye Gross Sales</t>
  </si>
  <si>
    <t>Number of Braids</t>
  </si>
  <si>
    <t>Braid Price</t>
  </si>
  <si>
    <t>Braiding Gross Sales</t>
  </si>
  <si>
    <t>Number of Wash/Blow</t>
  </si>
  <si>
    <t>Wash/Blow Price</t>
  </si>
  <si>
    <t>Wash/Blow Gross Sales</t>
  </si>
  <si>
    <t>Number of manicures</t>
  </si>
  <si>
    <t>Manicure Price</t>
  </si>
  <si>
    <t>Manicure Gross Sales</t>
  </si>
  <si>
    <t>Number of Pedicures</t>
  </si>
  <si>
    <t>Pedicure Price</t>
  </si>
  <si>
    <t>Pedicure Gross Sales</t>
  </si>
  <si>
    <t>Number of Gel Tips</t>
  </si>
  <si>
    <t>Gel Tips Price</t>
  </si>
  <si>
    <t>Gel Tips Gross Sales</t>
  </si>
  <si>
    <t>Daily Estimated Gross Sales</t>
  </si>
  <si>
    <t>Weekly Estimated Gross Sales</t>
  </si>
  <si>
    <t>Monthly Estimated Gross Sales</t>
  </si>
  <si>
    <t>Start-Up Expenses</t>
  </si>
  <si>
    <t>Expense</t>
  </si>
  <si>
    <t>Cost</t>
  </si>
  <si>
    <t>Estimate Provided?</t>
  </si>
  <si>
    <t>Sum</t>
  </si>
  <si>
    <t>CBR= Credit Bureau Report</t>
  </si>
  <si>
    <t>Household #1</t>
  </si>
  <si>
    <t>Household #2</t>
  </si>
  <si>
    <t>Household #3</t>
  </si>
  <si>
    <t>Combined Debt to Income Ratio:</t>
  </si>
  <si>
    <t>Be sure to adjust the current year average column formula to the correct number of months.</t>
  </si>
  <si>
    <t>Amortization</t>
  </si>
  <si>
    <t>Feel free to add more expense columns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</si>
</sst>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\x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onstantia"/>
      <family val="1"/>
    </font>
    <font>
      <b/>
      <sz val="10"/>
      <name val="Constantia"/>
      <family val="1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b/>
      <sz val="11"/>
      <color theme="4"/>
      <name val="Calibri Light"/>
      <family val="2"/>
    </font>
    <font>
      <sz val="9"/>
      <color theme="1"/>
      <name val="Calibri Light"/>
      <family val="2"/>
    </font>
    <font>
      <b/>
      <sz val="14"/>
      <color theme="0"/>
      <name val="Calibri Light"/>
      <family val="2"/>
    </font>
    <font>
      <sz val="14"/>
      <color theme="0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rgb="FF000000"/>
      <name val="Calibri Light"/>
      <family val="2"/>
    </font>
    <font>
      <u val="single"/>
      <sz val="11"/>
      <color theme="1"/>
      <name val="Calibri Light"/>
      <family val="2"/>
    </font>
    <font>
      <sz val="11"/>
      <color theme="3"/>
      <name val="Calibri Light"/>
      <family val="2"/>
    </font>
    <font>
      <sz val="11"/>
      <name val="Calibri Light"/>
      <family val="2"/>
    </font>
    <font>
      <b/>
      <sz val="14"/>
      <name val="Calibri Light"/>
      <family val="2"/>
    </font>
    <font>
      <b/>
      <sz val="10"/>
      <color theme="1"/>
      <name val="Calibri Light"/>
      <family val="2"/>
    </font>
    <font>
      <b/>
      <sz val="11"/>
      <name val="Calibri Light"/>
      <family val="2"/>
    </font>
    <font>
      <sz val="11"/>
      <color rgb="FF002855"/>
      <name val="Calibri Light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855"/>
        <bgColor indexed="64"/>
      </patternFill>
    </fill>
    <fill>
      <patternFill patternType="solid">
        <fgColor rgb="FFC5D600"/>
        <bgColor indexed="64"/>
      </patternFill>
    </fill>
    <fill>
      <patternFill patternType="solid">
        <fgColor rgb="FFDF466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dashed"/>
      <right style="dashed"/>
      <top style="dashed"/>
      <bottom style="dashed"/>
    </border>
    <border>
      <left style="dotted"/>
      <right style="dotted"/>
      <top style="dotted"/>
      <bottom style="dotted"/>
    </border>
    <border>
      <left style="dashed"/>
      <right style="dashed"/>
      <top style="dashed"/>
      <bottom/>
    </border>
    <border>
      <left style="dashed"/>
      <right style="dashed"/>
      <top style="dashed"/>
      <bottom style="thick"/>
    </border>
    <border>
      <left style="dashed"/>
      <right style="dashed"/>
      <top/>
      <bottom style="dashed"/>
    </border>
    <border>
      <left style="hair"/>
      <right style="hair"/>
      <top style="thick"/>
      <bottom style="hair"/>
    </border>
    <border>
      <left style="dotted"/>
      <right style="dashed"/>
      <top/>
      <bottom style="dotted"/>
    </border>
    <border>
      <left style="dashed"/>
      <right style="dotted"/>
      <top/>
      <bottom style="dotted"/>
    </border>
    <border>
      <left style="dotted"/>
      <right style="dotted"/>
      <top style="dotted"/>
      <bottom/>
    </border>
    <border>
      <left/>
      <right style="dashed"/>
      <top style="dashed"/>
      <bottom style="dashed"/>
    </border>
    <border>
      <left style="dashed"/>
      <right style="dashed"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/>
    <xf numFmtId="0" fontId="2" fillId="0" borderId="0" xfId="0" applyFont="1"/>
    <xf numFmtId="44" fontId="3" fillId="0" borderId="1" xfId="16" applyFont="1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2" xfId="0" applyFont="1" applyFill="1" applyBorder="1"/>
    <xf numFmtId="0" fontId="8" fillId="2" borderId="2" xfId="0" applyFont="1" applyFill="1" applyBorder="1"/>
    <xf numFmtId="0" fontId="11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8" fillId="2" borderId="3" xfId="0" applyFont="1" applyFill="1" applyBorder="1"/>
    <xf numFmtId="164" fontId="8" fillId="3" borderId="3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3" xfId="0" applyFont="1" applyFill="1" applyBorder="1" quotePrefix="1"/>
    <xf numFmtId="0" fontId="8" fillId="2" borderId="5" xfId="0" applyFont="1" applyFill="1" applyBorder="1" quotePrefix="1"/>
    <xf numFmtId="164" fontId="8" fillId="3" borderId="5" xfId="0" applyNumberFormat="1" applyFont="1" applyFill="1" applyBorder="1" applyAlignment="1">
      <alignment horizontal="center"/>
    </xf>
    <xf numFmtId="0" fontId="8" fillId="2" borderId="6" xfId="0" applyFont="1" applyFill="1" applyBorder="1" quotePrefix="1"/>
    <xf numFmtId="164" fontId="8" fillId="3" borderId="6" xfId="0" applyNumberFormat="1" applyFont="1" applyFill="1" applyBorder="1" applyAlignment="1">
      <alignment horizontal="center"/>
    </xf>
    <xf numFmtId="0" fontId="9" fillId="2" borderId="7" xfId="0" applyFont="1" applyFill="1" applyBorder="1" quotePrefix="1"/>
    <xf numFmtId="164" fontId="9" fillId="2" borderId="7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8" fillId="2" borderId="6" xfId="0" applyFont="1" applyFill="1" applyBorder="1" applyAlignment="1" quotePrefix="1">
      <alignment wrapText="1"/>
    </xf>
    <xf numFmtId="164" fontId="8" fillId="2" borderId="6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2" borderId="4" xfId="0" applyFont="1" applyFill="1" applyBorder="1" applyAlignment="1">
      <alignment wrapText="1"/>
    </xf>
    <xf numFmtId="0" fontId="9" fillId="2" borderId="4" xfId="0" applyFont="1" applyFill="1" applyBorder="1"/>
    <xf numFmtId="164" fontId="8" fillId="2" borderId="6" xfId="0" applyNumberFormat="1" applyFont="1" applyFill="1" applyBorder="1" applyAlignment="1">
      <alignment horizontal="center"/>
    </xf>
    <xf numFmtId="0" fontId="9" fillId="2" borderId="8" xfId="0" applyFont="1" applyFill="1" applyBorder="1"/>
    <xf numFmtId="164" fontId="8" fillId="2" borderId="0" xfId="0" applyNumberFormat="1" applyFont="1" applyFill="1" applyAlignment="1">
      <alignment horizontal="center"/>
    </xf>
    <xf numFmtId="0" fontId="9" fillId="2" borderId="3" xfId="0" applyFont="1" applyFill="1" applyBorder="1"/>
    <xf numFmtId="164" fontId="9" fillId="2" borderId="3" xfId="0" applyNumberFormat="1" applyFont="1" applyFill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9" fillId="2" borderId="9" xfId="0" applyFont="1" applyFill="1" applyBorder="1" quotePrefix="1"/>
    <xf numFmtId="164" fontId="9" fillId="2" borderId="10" xfId="15" applyNumberFormat="1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7" xfId="0" applyFont="1" applyFill="1" applyBorder="1"/>
    <xf numFmtId="164" fontId="8" fillId="2" borderId="7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165" fontId="8" fillId="2" borderId="4" xfId="15" applyNumberFormat="1" applyFont="1" applyFill="1" applyBorder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0" fontId="8" fillId="2" borderId="7" xfId="0" applyFont="1" applyFill="1" applyBorder="1" quotePrefix="1"/>
    <xf numFmtId="0" fontId="8" fillId="2" borderId="13" xfId="0" applyFont="1" applyFill="1" applyBorder="1" quotePrefix="1"/>
    <xf numFmtId="0" fontId="0" fillId="0" borderId="0" xfId="0" applyAlignment="1">
      <alignment horizontal="left"/>
    </xf>
    <xf numFmtId="0" fontId="18" fillId="0" borderId="0" xfId="0" applyFont="1"/>
    <xf numFmtId="0" fontId="14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8" fillId="0" borderId="1" xfId="0" applyFont="1" applyBorder="1"/>
    <xf numFmtId="44" fontId="18" fillId="0" borderId="1" xfId="16" applyFont="1" applyBorder="1"/>
    <xf numFmtId="44" fontId="18" fillId="4" borderId="1" xfId="16" applyFont="1" applyFill="1" applyBorder="1"/>
    <xf numFmtId="44" fontId="18" fillId="5" borderId="1" xfId="16" applyFont="1" applyFill="1" applyBorder="1"/>
    <xf numFmtId="44" fontId="20" fillId="0" borderId="1" xfId="16" applyFont="1" applyBorder="1"/>
    <xf numFmtId="44" fontId="18" fillId="6" borderId="1" xfId="16" applyFont="1" applyFill="1" applyBorder="1"/>
    <xf numFmtId="44" fontId="18" fillId="0" borderId="1" xfId="16" applyNumberFormat="1" applyFont="1" applyBorder="1"/>
    <xf numFmtId="44" fontId="18" fillId="0" borderId="0" xfId="16" applyFont="1"/>
    <xf numFmtId="44" fontId="18" fillId="0" borderId="1" xfId="0" applyNumberFormat="1" applyFont="1" applyBorder="1"/>
    <xf numFmtId="2" fontId="21" fillId="0" borderId="0" xfId="0" applyNumberFormat="1" applyFont="1" applyAlignment="1">
      <alignment horizontal="left"/>
    </xf>
    <xf numFmtId="8" fontId="18" fillId="0" borderId="0" xfId="0" applyNumberFormat="1" applyFont="1"/>
    <xf numFmtId="0" fontId="22" fillId="0" borderId="0" xfId="0" applyFont="1" applyAlignment="1">
      <alignment horizontal="right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/>
    <xf numFmtId="2" fontId="18" fillId="0" borderId="0" xfId="0" applyNumberFormat="1" applyFont="1"/>
    <xf numFmtId="2" fontId="23" fillId="0" borderId="0" xfId="0" applyNumberFormat="1" applyFont="1"/>
    <xf numFmtId="0" fontId="24" fillId="0" borderId="0" xfId="0" applyFont="1" applyAlignment="1">
      <alignment vertical="top"/>
    </xf>
    <xf numFmtId="0" fontId="25" fillId="0" borderId="0" xfId="0" applyFont="1"/>
    <xf numFmtId="0" fontId="25" fillId="0" borderId="0" xfId="0" applyFont="1" applyAlignment="1">
      <alignment horizontal="left" wrapText="1"/>
    </xf>
    <xf numFmtId="0" fontId="23" fillId="7" borderId="1" xfId="0" applyFont="1" applyFill="1" applyBorder="1" applyAlignment="1">
      <alignment wrapText="1"/>
    </xf>
    <xf numFmtId="0" fontId="23" fillId="7" borderId="1" xfId="0" applyFont="1" applyFill="1" applyBorder="1" applyAlignment="1">
      <alignment horizontal="left" wrapText="1"/>
    </xf>
    <xf numFmtId="0" fontId="23" fillId="7" borderId="1" xfId="0" applyFont="1" applyFill="1" applyBorder="1"/>
    <xf numFmtId="44" fontId="27" fillId="8" borderId="1" xfId="16" applyFont="1" applyFill="1" applyBorder="1"/>
    <xf numFmtId="44" fontId="18" fillId="9" borderId="1" xfId="16" applyFont="1" applyFill="1" applyBorder="1"/>
    <xf numFmtId="0" fontId="18" fillId="7" borderId="1" xfId="0" applyFont="1" applyFill="1" applyBorder="1" applyAlignment="1">
      <alignment horizontal="left" wrapText="1"/>
    </xf>
    <xf numFmtId="0" fontId="15" fillId="7" borderId="1" xfId="0" applyFont="1" applyFill="1" applyBorder="1" applyAlignment="1">
      <alignment horizontal="left" wrapText="1"/>
    </xf>
    <xf numFmtId="44" fontId="18" fillId="10" borderId="1" xfId="16" applyFont="1" applyFill="1" applyBorder="1"/>
    <xf numFmtId="0" fontId="26" fillId="0" borderId="0" xfId="0" applyFont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16" fillId="10" borderId="0" xfId="0" applyFont="1" applyFill="1" applyAlignment="1">
      <alignment horizontal="center"/>
    </xf>
    <xf numFmtId="0" fontId="17" fillId="10" borderId="0" xfId="0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1990725</xdr:colOff>
      <xdr:row>2</xdr:row>
      <xdr:rowOff>152400</xdr:rowOff>
    </xdr:to>
    <xdr:pic>
      <xdr:nvPicPr>
        <xdr:cNvPr id="6" name="Picture 2" descr="Log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90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5"/>
  <sheetViews>
    <sheetView tabSelected="1" workbookViewId="0" topLeftCell="A1">
      <pane xSplit="1" topLeftCell="C1" activePane="topRight" state="frozen"/>
      <selection pane="topLeft" activeCell="A12" sqref="A12"/>
      <selection pane="topRight" activeCell="F10" sqref="F10"/>
    </sheetView>
  </sheetViews>
  <sheetFormatPr defaultColWidth="8.7109375" defaultRowHeight="15"/>
  <cols>
    <col min="1" max="1" width="39.421875" style="54" customWidth="1"/>
    <col min="2" max="2" width="16.421875" style="54" customWidth="1"/>
    <col min="3" max="3" width="13.7109375" style="54" customWidth="1"/>
    <col min="4" max="4" width="13.28125" style="54" customWidth="1"/>
    <col min="5" max="5" width="16.421875" style="54" customWidth="1"/>
    <col min="6" max="6" width="28.421875" style="54" customWidth="1"/>
    <col min="7" max="7" width="14.140625" style="54" customWidth="1"/>
    <col min="8" max="8" width="15.421875" style="54" customWidth="1"/>
    <col min="9" max="9" width="17.140625" style="54" customWidth="1"/>
    <col min="10" max="10" width="31.140625" style="54" customWidth="1"/>
    <col min="11" max="16384" width="8.7109375" style="54" customWidth="1"/>
  </cols>
  <sheetData>
    <row r="1" spans="1:10" ht="18.75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</row>
    <row r="2" spans="2:10" ht="18.75">
      <c r="B2" s="91" t="s">
        <v>2</v>
      </c>
      <c r="C2" s="91"/>
      <c r="D2" s="91"/>
      <c r="E2" s="91"/>
      <c r="F2" s="91"/>
      <c r="G2" s="89" t="s">
        <v>3</v>
      </c>
      <c r="H2" s="90"/>
      <c r="I2" s="90"/>
      <c r="J2" s="90"/>
    </row>
    <row r="3" spans="1:10" ht="12" customHeight="1">
      <c r="A3" s="55"/>
      <c r="D3" s="77" t="s">
        <v>4</v>
      </c>
      <c r="E3" s="78" t="s">
        <v>5</v>
      </c>
      <c r="F3" s="55"/>
      <c r="G3" s="87" t="s">
        <v>171</v>
      </c>
      <c r="H3" s="87" t="s">
        <v>172</v>
      </c>
      <c r="I3" s="87" t="s">
        <v>173</v>
      </c>
      <c r="J3" s="55"/>
    </row>
    <row r="4" spans="1:10" s="59" customFormat="1" ht="45">
      <c r="A4" s="57" t="s">
        <v>6</v>
      </c>
      <c r="B4" s="57" t="s">
        <v>7</v>
      </c>
      <c r="C4" s="58" t="s">
        <v>8</v>
      </c>
      <c r="D4" s="59">
        <v>2019</v>
      </c>
      <c r="E4" s="59">
        <v>2019</v>
      </c>
      <c r="F4" s="57" t="s">
        <v>9</v>
      </c>
      <c r="G4" s="88"/>
      <c r="H4" s="88"/>
      <c r="I4" s="88"/>
      <c r="J4" s="57" t="s">
        <v>9</v>
      </c>
    </row>
    <row r="5" spans="1:10" ht="36.75">
      <c r="A5" s="60" t="s">
        <v>10</v>
      </c>
      <c r="B5" s="61"/>
      <c r="C5" s="86">
        <f>B5/3</f>
        <v>0</v>
      </c>
      <c r="D5" s="61"/>
      <c r="E5" s="62">
        <f>D5/12</f>
        <v>0</v>
      </c>
      <c r="F5" s="85" t="s">
        <v>175</v>
      </c>
      <c r="G5" s="82"/>
      <c r="H5" s="82"/>
      <c r="I5" s="82"/>
      <c r="J5" s="79"/>
    </row>
    <row r="6" spans="1:10" ht="18" customHeight="1">
      <c r="A6" s="60" t="s">
        <v>11</v>
      </c>
      <c r="B6" s="61"/>
      <c r="C6" s="86">
        <f aca="true" t="shared" si="0" ref="C6:C9">B6/3</f>
        <v>0</v>
      </c>
      <c r="D6" s="61"/>
      <c r="E6" s="62">
        <f>D6/12</f>
        <v>0</v>
      </c>
      <c r="F6" s="84"/>
      <c r="G6" s="82"/>
      <c r="H6" s="82"/>
      <c r="I6" s="82"/>
      <c r="J6" s="79"/>
    </row>
    <row r="7" spans="1:10" ht="18" customHeight="1">
      <c r="A7" s="60" t="s">
        <v>13</v>
      </c>
      <c r="B7" s="63"/>
      <c r="C7" s="86">
        <f t="shared" si="0"/>
        <v>0</v>
      </c>
      <c r="D7" s="82"/>
      <c r="E7" s="82"/>
      <c r="F7" s="84"/>
      <c r="G7" s="64"/>
      <c r="H7" s="61"/>
      <c r="I7" s="61"/>
      <c r="J7" s="79"/>
    </row>
    <row r="8" spans="1:10" ht="18" customHeight="1">
      <c r="A8" s="60" t="s">
        <v>14</v>
      </c>
      <c r="B8" s="63"/>
      <c r="C8" s="86">
        <f t="shared" si="0"/>
        <v>0</v>
      </c>
      <c r="D8" s="82"/>
      <c r="E8" s="82"/>
      <c r="F8" s="84"/>
      <c r="G8" s="82"/>
      <c r="H8" s="82"/>
      <c r="I8" s="82"/>
      <c r="J8" s="79"/>
    </row>
    <row r="9" spans="1:10" ht="15">
      <c r="A9" s="60" t="s">
        <v>15</v>
      </c>
      <c r="B9" s="61"/>
      <c r="C9" s="86">
        <f t="shared" si="0"/>
        <v>0</v>
      </c>
      <c r="D9" s="61"/>
      <c r="E9" s="61">
        <f aca="true" t="shared" si="1" ref="E9">+D9/12</f>
        <v>0</v>
      </c>
      <c r="F9" s="84"/>
      <c r="G9" s="82"/>
      <c r="H9" s="82"/>
      <c r="I9" s="82"/>
      <c r="J9" s="80"/>
    </row>
    <row r="10" spans="1:10" ht="15">
      <c r="A10" s="60" t="s">
        <v>16</v>
      </c>
      <c r="B10" s="65">
        <f>SUM(B5:B6)-B9</f>
        <v>0</v>
      </c>
      <c r="C10" s="83">
        <f>SUM(C5:C6)-C9</f>
        <v>0</v>
      </c>
      <c r="D10" s="83">
        <f>SUM(D5:D6)-D9</f>
        <v>0</v>
      </c>
      <c r="E10" s="83">
        <f>SUM(E5:E6)-E9</f>
        <v>0</v>
      </c>
      <c r="F10" s="84"/>
      <c r="G10" s="83">
        <f>SUM(G7:G8)-G9</f>
        <v>0</v>
      </c>
      <c r="H10" s="83">
        <f>SUM(H7:H8)-H9</f>
        <v>0</v>
      </c>
      <c r="I10" s="83">
        <f>SUM(I7:I8)-I9</f>
        <v>0</v>
      </c>
      <c r="J10" s="80"/>
    </row>
    <row r="11" spans="1:10" ht="15">
      <c r="A11" s="60" t="s">
        <v>17</v>
      </c>
      <c r="B11" s="61"/>
      <c r="C11" s="86">
        <f>B11/3</f>
        <v>0</v>
      </c>
      <c r="D11" s="61"/>
      <c r="E11" s="61">
        <f>D11/12</f>
        <v>0</v>
      </c>
      <c r="F11" s="84"/>
      <c r="G11" s="82"/>
      <c r="H11" s="82"/>
      <c r="I11" s="82"/>
      <c r="J11" s="80"/>
    </row>
    <row r="12" spans="1:10" ht="15" hidden="1">
      <c r="A12" s="60" t="s">
        <v>18</v>
      </c>
      <c r="B12" s="61"/>
      <c r="C12" s="86">
        <f aca="true" t="shared" si="2" ref="C12:C30">B12/3</f>
        <v>0</v>
      </c>
      <c r="D12" s="61"/>
      <c r="E12" s="61">
        <f aca="true" t="shared" si="3" ref="E12:E30">D12/12</f>
        <v>0</v>
      </c>
      <c r="F12" s="84"/>
      <c r="G12" s="82"/>
      <c r="H12" s="82"/>
      <c r="I12" s="82"/>
      <c r="J12" s="80"/>
    </row>
    <row r="13" spans="1:10" ht="15">
      <c r="A13" s="60" t="s">
        <v>19</v>
      </c>
      <c r="B13" s="61"/>
      <c r="C13" s="86">
        <f t="shared" si="2"/>
        <v>0</v>
      </c>
      <c r="D13" s="61"/>
      <c r="E13" s="61">
        <f t="shared" si="3"/>
        <v>0</v>
      </c>
      <c r="F13" s="84"/>
      <c r="G13" s="82"/>
      <c r="H13" s="82"/>
      <c r="I13" s="82"/>
      <c r="J13" s="80"/>
    </row>
    <row r="14" spans="1:10" ht="15">
      <c r="A14" s="60" t="s">
        <v>20</v>
      </c>
      <c r="B14" s="61"/>
      <c r="C14" s="86">
        <f t="shared" si="2"/>
        <v>0</v>
      </c>
      <c r="D14" s="61"/>
      <c r="E14" s="61">
        <f t="shared" si="3"/>
        <v>0</v>
      </c>
      <c r="F14" s="84"/>
      <c r="G14" s="82"/>
      <c r="H14" s="82"/>
      <c r="I14" s="82"/>
      <c r="J14" s="80"/>
    </row>
    <row r="15" spans="1:10" ht="15">
      <c r="A15" s="60" t="s">
        <v>21</v>
      </c>
      <c r="B15" s="61"/>
      <c r="C15" s="86">
        <f t="shared" si="2"/>
        <v>0</v>
      </c>
      <c r="D15" s="61"/>
      <c r="E15" s="61">
        <f t="shared" si="3"/>
        <v>0</v>
      </c>
      <c r="F15" s="84"/>
      <c r="G15" s="82"/>
      <c r="H15" s="82"/>
      <c r="I15" s="82"/>
      <c r="J15" s="80"/>
    </row>
    <row r="16" spans="1:10" ht="15">
      <c r="A16" s="60" t="s">
        <v>22</v>
      </c>
      <c r="B16" s="61"/>
      <c r="C16" s="86">
        <f t="shared" si="2"/>
        <v>0</v>
      </c>
      <c r="D16" s="61"/>
      <c r="E16" s="61">
        <f t="shared" si="3"/>
        <v>0</v>
      </c>
      <c r="F16" s="84"/>
      <c r="G16" s="54">
        <v>0</v>
      </c>
      <c r="H16" s="61"/>
      <c r="I16" s="61"/>
      <c r="J16" s="80"/>
    </row>
    <row r="17" spans="1:10" ht="15">
      <c r="A17" s="60" t="s">
        <v>23</v>
      </c>
      <c r="B17" s="61"/>
      <c r="C17" s="86">
        <f t="shared" si="2"/>
        <v>0</v>
      </c>
      <c r="D17" s="61"/>
      <c r="E17" s="61">
        <f t="shared" si="3"/>
        <v>0</v>
      </c>
      <c r="F17" s="84"/>
      <c r="G17" s="61"/>
      <c r="H17" s="61"/>
      <c r="I17" s="61"/>
      <c r="J17" s="80"/>
    </row>
    <row r="18" spans="1:10" ht="15">
      <c r="A18" s="60" t="s">
        <v>24</v>
      </c>
      <c r="B18" s="61"/>
      <c r="C18" s="86">
        <f t="shared" si="2"/>
        <v>0</v>
      </c>
      <c r="D18" s="61"/>
      <c r="E18" s="61">
        <f t="shared" si="3"/>
        <v>0</v>
      </c>
      <c r="F18" s="84"/>
      <c r="G18" s="61"/>
      <c r="H18" s="61"/>
      <c r="I18" s="61"/>
      <c r="J18" s="80"/>
    </row>
    <row r="19" spans="1:10" ht="15">
      <c r="A19" s="60" t="s">
        <v>25</v>
      </c>
      <c r="B19" s="61"/>
      <c r="C19" s="86">
        <f t="shared" si="2"/>
        <v>0</v>
      </c>
      <c r="D19" s="61"/>
      <c r="E19" s="61">
        <f t="shared" si="3"/>
        <v>0</v>
      </c>
      <c r="F19" s="84"/>
      <c r="G19" s="61"/>
      <c r="H19" s="61"/>
      <c r="I19" s="61"/>
      <c r="J19" s="80"/>
    </row>
    <row r="20" spans="1:10" ht="15">
      <c r="A20" s="60" t="s">
        <v>26</v>
      </c>
      <c r="B20" s="61"/>
      <c r="C20" s="86">
        <f t="shared" si="2"/>
        <v>0</v>
      </c>
      <c r="D20" s="61"/>
      <c r="E20" s="61">
        <f t="shared" si="3"/>
        <v>0</v>
      </c>
      <c r="F20" s="84"/>
      <c r="G20" s="61"/>
      <c r="H20" s="61"/>
      <c r="I20" s="61"/>
      <c r="J20" s="80"/>
    </row>
    <row r="21" spans="1:10" ht="15">
      <c r="A21" s="60" t="s">
        <v>27</v>
      </c>
      <c r="B21" s="61"/>
      <c r="C21" s="86">
        <f t="shared" si="2"/>
        <v>0</v>
      </c>
      <c r="D21" s="61"/>
      <c r="E21" s="61">
        <f t="shared" si="3"/>
        <v>0</v>
      </c>
      <c r="F21" s="84"/>
      <c r="G21" s="61"/>
      <c r="H21" s="61"/>
      <c r="I21" s="61"/>
      <c r="J21" s="80"/>
    </row>
    <row r="22" spans="1:10" ht="15" customHeight="1">
      <c r="A22" s="60" t="s">
        <v>28</v>
      </c>
      <c r="B22" s="61"/>
      <c r="C22" s="86">
        <f t="shared" si="2"/>
        <v>0</v>
      </c>
      <c r="D22" s="61"/>
      <c r="E22" s="61">
        <f t="shared" si="3"/>
        <v>0</v>
      </c>
      <c r="F22" s="84"/>
      <c r="G22" s="61"/>
      <c r="H22" s="61"/>
      <c r="I22" s="61"/>
      <c r="J22" s="80"/>
    </row>
    <row r="23" spans="1:10" ht="15">
      <c r="A23" s="60" t="s">
        <v>29</v>
      </c>
      <c r="B23" s="61"/>
      <c r="C23" s="86">
        <f t="shared" si="2"/>
        <v>0</v>
      </c>
      <c r="D23" s="61"/>
      <c r="E23" s="61">
        <f t="shared" si="3"/>
        <v>0</v>
      </c>
      <c r="F23" s="84"/>
      <c r="G23" s="61"/>
      <c r="H23" s="61"/>
      <c r="I23" s="61"/>
      <c r="J23" s="80"/>
    </row>
    <row r="24" spans="1:10" ht="15">
      <c r="A24" s="60" t="s">
        <v>30</v>
      </c>
      <c r="B24" s="61"/>
      <c r="C24" s="86">
        <f t="shared" si="2"/>
        <v>0</v>
      </c>
      <c r="D24" s="61"/>
      <c r="E24" s="61">
        <f t="shared" si="3"/>
        <v>0</v>
      </c>
      <c r="F24" s="84"/>
      <c r="G24" s="61"/>
      <c r="H24" s="61"/>
      <c r="I24" s="61"/>
      <c r="J24" s="80"/>
    </row>
    <row r="25" spans="1:10" ht="24.75">
      <c r="A25" s="60" t="s">
        <v>31</v>
      </c>
      <c r="B25" s="66"/>
      <c r="C25" s="86">
        <f t="shared" si="2"/>
        <v>0</v>
      </c>
      <c r="D25" s="61"/>
      <c r="E25" s="61">
        <f t="shared" si="3"/>
        <v>0</v>
      </c>
      <c r="F25" s="85" t="s">
        <v>177</v>
      </c>
      <c r="G25" s="61"/>
      <c r="H25" s="61"/>
      <c r="I25" s="61"/>
      <c r="J25" s="80"/>
    </row>
    <row r="26" spans="1:10" ht="15">
      <c r="A26" s="60" t="s">
        <v>176</v>
      </c>
      <c r="B26" s="66"/>
      <c r="C26" s="86">
        <f t="shared" si="2"/>
        <v>0</v>
      </c>
      <c r="D26" s="61"/>
      <c r="E26" s="61">
        <f t="shared" si="3"/>
        <v>0</v>
      </c>
      <c r="F26" s="84"/>
      <c r="G26" s="61"/>
      <c r="H26" s="61"/>
      <c r="I26" s="61"/>
      <c r="J26" s="80"/>
    </row>
    <row r="27" spans="1:10" ht="15">
      <c r="A27" s="60" t="s">
        <v>32</v>
      </c>
      <c r="B27" s="61"/>
      <c r="C27" s="86">
        <f t="shared" si="2"/>
        <v>0</v>
      </c>
      <c r="D27" s="61"/>
      <c r="E27" s="61">
        <f t="shared" si="3"/>
        <v>0</v>
      </c>
      <c r="F27" s="84"/>
      <c r="G27" s="61"/>
      <c r="H27" s="61"/>
      <c r="I27" s="61"/>
      <c r="J27" s="80"/>
    </row>
    <row r="28" spans="1:10" ht="15">
      <c r="A28" s="60" t="s">
        <v>33</v>
      </c>
      <c r="B28" s="61"/>
      <c r="C28" s="86">
        <f t="shared" si="2"/>
        <v>0</v>
      </c>
      <c r="D28" s="61"/>
      <c r="E28" s="61">
        <f t="shared" si="3"/>
        <v>0</v>
      </c>
      <c r="F28" s="84"/>
      <c r="G28" s="61"/>
      <c r="H28" s="61"/>
      <c r="I28" s="61"/>
      <c r="J28" s="80"/>
    </row>
    <row r="29" spans="1:10" ht="15">
      <c r="A29" s="60" t="s">
        <v>34</v>
      </c>
      <c r="B29" s="61"/>
      <c r="C29" s="86">
        <f t="shared" si="2"/>
        <v>0</v>
      </c>
      <c r="D29" s="61"/>
      <c r="E29" s="61">
        <f t="shared" si="3"/>
        <v>0</v>
      </c>
      <c r="F29" s="84"/>
      <c r="G29" s="61"/>
      <c r="H29" s="61"/>
      <c r="I29" s="61"/>
      <c r="J29" s="80"/>
    </row>
    <row r="30" spans="1:10" ht="15">
      <c r="A30" s="60" t="s">
        <v>0</v>
      </c>
      <c r="B30" s="61"/>
      <c r="C30" s="86">
        <f t="shared" si="2"/>
        <v>0</v>
      </c>
      <c r="D30" s="61"/>
      <c r="E30" s="61">
        <f t="shared" si="3"/>
        <v>0</v>
      </c>
      <c r="F30" s="84"/>
      <c r="G30" s="67"/>
      <c r="H30" s="61"/>
      <c r="I30" s="61"/>
      <c r="J30" s="81"/>
    </row>
    <row r="31" spans="1:10" ht="15">
      <c r="A31" s="60" t="s">
        <v>35</v>
      </c>
      <c r="B31" s="63"/>
      <c r="C31" s="82"/>
      <c r="D31" s="82"/>
      <c r="E31" s="82">
        <f aca="true" t="shared" si="4" ref="E31:E36">D31/2.5</f>
        <v>0</v>
      </c>
      <c r="F31" s="84"/>
      <c r="G31" s="61"/>
      <c r="H31" s="61"/>
      <c r="I31" s="61"/>
      <c r="J31" s="80"/>
    </row>
    <row r="32" spans="1:10" ht="15">
      <c r="A32" s="60" t="s">
        <v>36</v>
      </c>
      <c r="B32" s="63"/>
      <c r="C32" s="82"/>
      <c r="D32" s="82"/>
      <c r="E32" s="82">
        <f t="shared" si="4"/>
        <v>0</v>
      </c>
      <c r="F32" s="84"/>
      <c r="G32" s="61"/>
      <c r="H32" s="61"/>
      <c r="I32" s="61"/>
      <c r="J32" s="80"/>
    </row>
    <row r="33" spans="1:10" ht="15">
      <c r="A33" s="60" t="s">
        <v>37</v>
      </c>
      <c r="B33" s="63"/>
      <c r="C33" s="82"/>
      <c r="D33" s="82"/>
      <c r="E33" s="82">
        <f t="shared" si="4"/>
        <v>0</v>
      </c>
      <c r="F33" s="84"/>
      <c r="G33" s="61"/>
      <c r="H33" s="61"/>
      <c r="I33" s="61"/>
      <c r="J33" s="80"/>
    </row>
    <row r="34" spans="1:10" ht="15">
      <c r="A34" s="60" t="s">
        <v>38</v>
      </c>
      <c r="B34" s="63"/>
      <c r="C34" s="82"/>
      <c r="D34" s="82"/>
      <c r="E34" s="82">
        <f t="shared" si="4"/>
        <v>0</v>
      </c>
      <c r="F34" s="84"/>
      <c r="G34" s="61"/>
      <c r="H34" s="61"/>
      <c r="I34" s="61"/>
      <c r="J34" s="80"/>
    </row>
    <row r="35" spans="1:10" ht="15">
      <c r="A35" s="60" t="s">
        <v>39</v>
      </c>
      <c r="B35" s="63"/>
      <c r="C35" s="82"/>
      <c r="D35" s="82"/>
      <c r="E35" s="82">
        <f t="shared" si="4"/>
        <v>0</v>
      </c>
      <c r="F35" s="84"/>
      <c r="G35" s="61"/>
      <c r="H35" s="61"/>
      <c r="I35" s="61"/>
      <c r="J35" s="80"/>
    </row>
    <row r="36" spans="1:10" ht="15">
      <c r="A36" s="60" t="s">
        <v>40</v>
      </c>
      <c r="B36" s="63"/>
      <c r="C36" s="82"/>
      <c r="D36" s="82"/>
      <c r="E36" s="82">
        <f t="shared" si="4"/>
        <v>0</v>
      </c>
      <c r="F36" s="84"/>
      <c r="G36" s="61"/>
      <c r="H36" s="61"/>
      <c r="I36" s="61"/>
      <c r="J36" s="80"/>
    </row>
    <row r="37" spans="1:10" ht="15">
      <c r="A37" s="60" t="s">
        <v>41</v>
      </c>
      <c r="B37" s="65">
        <f>SUM(B11:B30)</f>
        <v>0</v>
      </c>
      <c r="C37" s="83">
        <f>SUM(C11:C30)</f>
        <v>0</v>
      </c>
      <c r="D37" s="83">
        <f>SUM(D11:D30)</f>
        <v>0</v>
      </c>
      <c r="E37" s="83">
        <f>SUM(E11:E30)</f>
        <v>0</v>
      </c>
      <c r="F37" s="84"/>
      <c r="G37" s="83">
        <f>SUM(G16:G36)</f>
        <v>0</v>
      </c>
      <c r="H37" s="83">
        <f>SUM(H11:H36)</f>
        <v>0</v>
      </c>
      <c r="I37" s="83">
        <f>SUM(I11:I36)</f>
        <v>0</v>
      </c>
      <c r="J37" s="80"/>
    </row>
    <row r="38" spans="1:10" ht="15">
      <c r="A38" s="60" t="s">
        <v>42</v>
      </c>
      <c r="B38" s="61"/>
      <c r="C38" s="86">
        <f>B38/3</f>
        <v>0</v>
      </c>
      <c r="D38" s="61"/>
      <c r="E38" s="61">
        <f>D38/12</f>
        <v>0</v>
      </c>
      <c r="F38" s="84" t="s">
        <v>170</v>
      </c>
      <c r="G38" s="61"/>
      <c r="H38" s="61"/>
      <c r="I38" s="61"/>
      <c r="J38" s="80"/>
    </row>
    <row r="39" spans="1:10" ht="15">
      <c r="A39" s="60" t="s">
        <v>43</v>
      </c>
      <c r="B39" s="63"/>
      <c r="C39" s="63"/>
      <c r="D39" s="63"/>
      <c r="E39" s="63"/>
      <c r="F39" s="84"/>
      <c r="G39" s="61"/>
      <c r="H39" s="61"/>
      <c r="I39" s="61"/>
      <c r="J39" s="80" t="s">
        <v>170</v>
      </c>
    </row>
    <row r="40" spans="1:10" ht="15">
      <c r="A40" s="60" t="s">
        <v>44</v>
      </c>
      <c r="B40" s="61">
        <f aca="true" t="shared" si="5" ref="B40:C40">SUM(B38:B39)</f>
        <v>0</v>
      </c>
      <c r="C40" s="61">
        <f t="shared" si="5"/>
        <v>0</v>
      </c>
      <c r="D40" s="61">
        <f>SUM(D38:D39)</f>
        <v>0</v>
      </c>
      <c r="E40" s="61">
        <f>SUM(E38:E39)</f>
        <v>0</v>
      </c>
      <c r="F40" s="84"/>
      <c r="G40" s="61">
        <f aca="true" t="shared" si="6" ref="G40">SUM(G38:G39)</f>
        <v>0</v>
      </c>
      <c r="H40" s="61">
        <f>SUM(H38:H39)</f>
        <v>0</v>
      </c>
      <c r="I40" s="61">
        <f>SUM(I38:I39)</f>
        <v>0</v>
      </c>
      <c r="J40" s="80"/>
    </row>
    <row r="41" spans="1:10" ht="15">
      <c r="A41" s="60" t="s">
        <v>45</v>
      </c>
      <c r="B41" s="68">
        <f>B10-B37-B40</f>
        <v>0</v>
      </c>
      <c r="C41" s="68">
        <f>C10-C37-C40</f>
        <v>0</v>
      </c>
      <c r="D41" s="68">
        <f>D10-D37-D40</f>
        <v>0</v>
      </c>
      <c r="E41" s="68">
        <f>E10-E37-E40</f>
        <v>0</v>
      </c>
      <c r="F41" s="84"/>
      <c r="G41" s="68">
        <f>G10-G37-G40</f>
        <v>0</v>
      </c>
      <c r="H41" s="68">
        <f>H10-H37-H40</f>
        <v>0</v>
      </c>
      <c r="I41" s="68">
        <f>I10-I37-I40</f>
        <v>0</v>
      </c>
      <c r="J41" s="80"/>
    </row>
    <row r="42" spans="3:9" ht="15">
      <c r="C42" s="69" t="s">
        <v>46</v>
      </c>
      <c r="E42" s="69" t="s">
        <v>47</v>
      </c>
      <c r="G42" s="70"/>
      <c r="I42" s="70"/>
    </row>
    <row r="43" spans="1:7" ht="15">
      <c r="A43" s="71"/>
      <c r="C43" s="72"/>
      <c r="E43" s="73"/>
      <c r="F43" s="70"/>
      <c r="G43" s="56"/>
    </row>
    <row r="44" spans="1:6" ht="15">
      <c r="A44" s="71" t="s">
        <v>174</v>
      </c>
      <c r="C44" s="74" t="e">
        <f>(C38+G40+H40+I40)/(C10+G10+H10+I10)</f>
        <v>#DIV/0!</v>
      </c>
      <c r="E44" s="75" t="e">
        <f>(E38+G40+H40+I40)/(E10+G10+H10+I10)</f>
        <v>#DIV/0!</v>
      </c>
      <c r="F44" s="54" t="s">
        <v>48</v>
      </c>
    </row>
    <row r="45" spans="1:5" ht="15">
      <c r="A45" s="71"/>
      <c r="E45" s="70"/>
    </row>
  </sheetData>
  <mergeCells count="5">
    <mergeCell ref="G3:G4"/>
    <mergeCell ref="H3:H4"/>
    <mergeCell ref="G2:J2"/>
    <mergeCell ref="B2:F2"/>
    <mergeCell ref="I3:I4"/>
  </mergeCells>
  <printOptions/>
  <pageMargins left="0.7" right="0.7" top="0.75" bottom="0.75" header="0.3" footer="0.3"/>
  <pageSetup fitToHeight="1" fitToWidth="1" horizontalDpi="600" verticalDpi="600" orientation="landscape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6"/>
  <sheetViews>
    <sheetView workbookViewId="0" topLeftCell="A21">
      <selection activeCell="D40" sqref="D40"/>
    </sheetView>
  </sheetViews>
  <sheetFormatPr defaultColWidth="11.421875" defaultRowHeight="15"/>
  <cols>
    <col min="1" max="1" width="70.7109375" style="8" customWidth="1"/>
    <col min="2" max="2" width="19.28125" style="13" customWidth="1"/>
    <col min="3" max="3" width="3.00390625" style="8" customWidth="1"/>
    <col min="4" max="4" width="89.00390625" style="8" customWidth="1"/>
    <col min="5" max="5" width="5.8515625" style="8" customWidth="1"/>
    <col min="6" max="7" width="9.140625" style="8" customWidth="1"/>
    <col min="8" max="256" width="11.421875" style="8" customWidth="1"/>
    <col min="257" max="257" width="70.7109375" style="8" customWidth="1"/>
    <col min="258" max="258" width="19.28125" style="8" customWidth="1"/>
    <col min="259" max="259" width="3.00390625" style="8" customWidth="1"/>
    <col min="260" max="260" width="89.00390625" style="8" customWidth="1"/>
    <col min="261" max="261" width="5.8515625" style="8" customWidth="1"/>
    <col min="262" max="263" width="9.140625" style="8" customWidth="1"/>
    <col min="264" max="512" width="11.421875" style="8" customWidth="1"/>
    <col min="513" max="513" width="70.7109375" style="8" customWidth="1"/>
    <col min="514" max="514" width="19.28125" style="8" customWidth="1"/>
    <col min="515" max="515" width="3.00390625" style="8" customWidth="1"/>
    <col min="516" max="516" width="89.00390625" style="8" customWidth="1"/>
    <col min="517" max="517" width="5.8515625" style="8" customWidth="1"/>
    <col min="518" max="519" width="9.140625" style="8" customWidth="1"/>
    <col min="520" max="768" width="11.421875" style="8" customWidth="1"/>
    <col min="769" max="769" width="70.7109375" style="8" customWidth="1"/>
    <col min="770" max="770" width="19.28125" style="8" customWidth="1"/>
    <col min="771" max="771" width="3.00390625" style="8" customWidth="1"/>
    <col min="772" max="772" width="89.00390625" style="8" customWidth="1"/>
    <col min="773" max="773" width="5.8515625" style="8" customWidth="1"/>
    <col min="774" max="775" width="9.140625" style="8" customWidth="1"/>
    <col min="776" max="1024" width="11.421875" style="8" customWidth="1"/>
    <col min="1025" max="1025" width="70.7109375" style="8" customWidth="1"/>
    <col min="1026" max="1026" width="19.28125" style="8" customWidth="1"/>
    <col min="1027" max="1027" width="3.00390625" style="8" customWidth="1"/>
    <col min="1028" max="1028" width="89.00390625" style="8" customWidth="1"/>
    <col min="1029" max="1029" width="5.8515625" style="8" customWidth="1"/>
    <col min="1030" max="1031" width="9.140625" style="8" customWidth="1"/>
    <col min="1032" max="1280" width="11.421875" style="8" customWidth="1"/>
    <col min="1281" max="1281" width="70.7109375" style="8" customWidth="1"/>
    <col min="1282" max="1282" width="19.28125" style="8" customWidth="1"/>
    <col min="1283" max="1283" width="3.00390625" style="8" customWidth="1"/>
    <col min="1284" max="1284" width="89.00390625" style="8" customWidth="1"/>
    <col min="1285" max="1285" width="5.8515625" style="8" customWidth="1"/>
    <col min="1286" max="1287" width="9.140625" style="8" customWidth="1"/>
    <col min="1288" max="1536" width="11.421875" style="8" customWidth="1"/>
    <col min="1537" max="1537" width="70.7109375" style="8" customWidth="1"/>
    <col min="1538" max="1538" width="19.28125" style="8" customWidth="1"/>
    <col min="1539" max="1539" width="3.00390625" style="8" customWidth="1"/>
    <col min="1540" max="1540" width="89.00390625" style="8" customWidth="1"/>
    <col min="1541" max="1541" width="5.8515625" style="8" customWidth="1"/>
    <col min="1542" max="1543" width="9.140625" style="8" customWidth="1"/>
    <col min="1544" max="1792" width="11.421875" style="8" customWidth="1"/>
    <col min="1793" max="1793" width="70.7109375" style="8" customWidth="1"/>
    <col min="1794" max="1794" width="19.28125" style="8" customWidth="1"/>
    <col min="1795" max="1795" width="3.00390625" style="8" customWidth="1"/>
    <col min="1796" max="1796" width="89.00390625" style="8" customWidth="1"/>
    <col min="1797" max="1797" width="5.8515625" style="8" customWidth="1"/>
    <col min="1798" max="1799" width="9.140625" style="8" customWidth="1"/>
    <col min="1800" max="2048" width="11.421875" style="8" customWidth="1"/>
    <col min="2049" max="2049" width="70.7109375" style="8" customWidth="1"/>
    <col min="2050" max="2050" width="19.28125" style="8" customWidth="1"/>
    <col min="2051" max="2051" width="3.00390625" style="8" customWidth="1"/>
    <col min="2052" max="2052" width="89.00390625" style="8" customWidth="1"/>
    <col min="2053" max="2053" width="5.8515625" style="8" customWidth="1"/>
    <col min="2054" max="2055" width="9.140625" style="8" customWidth="1"/>
    <col min="2056" max="2304" width="11.421875" style="8" customWidth="1"/>
    <col min="2305" max="2305" width="70.7109375" style="8" customWidth="1"/>
    <col min="2306" max="2306" width="19.28125" style="8" customWidth="1"/>
    <col min="2307" max="2307" width="3.00390625" style="8" customWidth="1"/>
    <col min="2308" max="2308" width="89.00390625" style="8" customWidth="1"/>
    <col min="2309" max="2309" width="5.8515625" style="8" customWidth="1"/>
    <col min="2310" max="2311" width="9.140625" style="8" customWidth="1"/>
    <col min="2312" max="2560" width="11.421875" style="8" customWidth="1"/>
    <col min="2561" max="2561" width="70.7109375" style="8" customWidth="1"/>
    <col min="2562" max="2562" width="19.28125" style="8" customWidth="1"/>
    <col min="2563" max="2563" width="3.00390625" style="8" customWidth="1"/>
    <col min="2564" max="2564" width="89.00390625" style="8" customWidth="1"/>
    <col min="2565" max="2565" width="5.8515625" style="8" customWidth="1"/>
    <col min="2566" max="2567" width="9.140625" style="8" customWidth="1"/>
    <col min="2568" max="2816" width="11.421875" style="8" customWidth="1"/>
    <col min="2817" max="2817" width="70.7109375" style="8" customWidth="1"/>
    <col min="2818" max="2818" width="19.28125" style="8" customWidth="1"/>
    <col min="2819" max="2819" width="3.00390625" style="8" customWidth="1"/>
    <col min="2820" max="2820" width="89.00390625" style="8" customWidth="1"/>
    <col min="2821" max="2821" width="5.8515625" style="8" customWidth="1"/>
    <col min="2822" max="2823" width="9.140625" style="8" customWidth="1"/>
    <col min="2824" max="3072" width="11.421875" style="8" customWidth="1"/>
    <col min="3073" max="3073" width="70.7109375" style="8" customWidth="1"/>
    <col min="3074" max="3074" width="19.28125" style="8" customWidth="1"/>
    <col min="3075" max="3075" width="3.00390625" style="8" customWidth="1"/>
    <col min="3076" max="3076" width="89.00390625" style="8" customWidth="1"/>
    <col min="3077" max="3077" width="5.8515625" style="8" customWidth="1"/>
    <col min="3078" max="3079" width="9.140625" style="8" customWidth="1"/>
    <col min="3080" max="3328" width="11.421875" style="8" customWidth="1"/>
    <col min="3329" max="3329" width="70.7109375" style="8" customWidth="1"/>
    <col min="3330" max="3330" width="19.28125" style="8" customWidth="1"/>
    <col min="3331" max="3331" width="3.00390625" style="8" customWidth="1"/>
    <col min="3332" max="3332" width="89.00390625" style="8" customWidth="1"/>
    <col min="3333" max="3333" width="5.8515625" style="8" customWidth="1"/>
    <col min="3334" max="3335" width="9.140625" style="8" customWidth="1"/>
    <col min="3336" max="3584" width="11.421875" style="8" customWidth="1"/>
    <col min="3585" max="3585" width="70.7109375" style="8" customWidth="1"/>
    <col min="3586" max="3586" width="19.28125" style="8" customWidth="1"/>
    <col min="3587" max="3587" width="3.00390625" style="8" customWidth="1"/>
    <col min="3588" max="3588" width="89.00390625" style="8" customWidth="1"/>
    <col min="3589" max="3589" width="5.8515625" style="8" customWidth="1"/>
    <col min="3590" max="3591" width="9.140625" style="8" customWidth="1"/>
    <col min="3592" max="3840" width="11.421875" style="8" customWidth="1"/>
    <col min="3841" max="3841" width="70.7109375" style="8" customWidth="1"/>
    <col min="3842" max="3842" width="19.28125" style="8" customWidth="1"/>
    <col min="3843" max="3843" width="3.00390625" style="8" customWidth="1"/>
    <col min="3844" max="3844" width="89.00390625" style="8" customWidth="1"/>
    <col min="3845" max="3845" width="5.8515625" style="8" customWidth="1"/>
    <col min="3846" max="3847" width="9.140625" style="8" customWidth="1"/>
    <col min="3848" max="4096" width="11.421875" style="8" customWidth="1"/>
    <col min="4097" max="4097" width="70.7109375" style="8" customWidth="1"/>
    <col min="4098" max="4098" width="19.28125" style="8" customWidth="1"/>
    <col min="4099" max="4099" width="3.00390625" style="8" customWidth="1"/>
    <col min="4100" max="4100" width="89.00390625" style="8" customWidth="1"/>
    <col min="4101" max="4101" width="5.8515625" style="8" customWidth="1"/>
    <col min="4102" max="4103" width="9.140625" style="8" customWidth="1"/>
    <col min="4104" max="4352" width="11.421875" style="8" customWidth="1"/>
    <col min="4353" max="4353" width="70.7109375" style="8" customWidth="1"/>
    <col min="4354" max="4354" width="19.28125" style="8" customWidth="1"/>
    <col min="4355" max="4355" width="3.00390625" style="8" customWidth="1"/>
    <col min="4356" max="4356" width="89.00390625" style="8" customWidth="1"/>
    <col min="4357" max="4357" width="5.8515625" style="8" customWidth="1"/>
    <col min="4358" max="4359" width="9.140625" style="8" customWidth="1"/>
    <col min="4360" max="4608" width="11.421875" style="8" customWidth="1"/>
    <col min="4609" max="4609" width="70.7109375" style="8" customWidth="1"/>
    <col min="4610" max="4610" width="19.28125" style="8" customWidth="1"/>
    <col min="4611" max="4611" width="3.00390625" style="8" customWidth="1"/>
    <col min="4612" max="4612" width="89.00390625" style="8" customWidth="1"/>
    <col min="4613" max="4613" width="5.8515625" style="8" customWidth="1"/>
    <col min="4614" max="4615" width="9.140625" style="8" customWidth="1"/>
    <col min="4616" max="4864" width="11.421875" style="8" customWidth="1"/>
    <col min="4865" max="4865" width="70.7109375" style="8" customWidth="1"/>
    <col min="4866" max="4866" width="19.28125" style="8" customWidth="1"/>
    <col min="4867" max="4867" width="3.00390625" style="8" customWidth="1"/>
    <col min="4868" max="4868" width="89.00390625" style="8" customWidth="1"/>
    <col min="4869" max="4869" width="5.8515625" style="8" customWidth="1"/>
    <col min="4870" max="4871" width="9.140625" style="8" customWidth="1"/>
    <col min="4872" max="5120" width="11.421875" style="8" customWidth="1"/>
    <col min="5121" max="5121" width="70.7109375" style="8" customWidth="1"/>
    <col min="5122" max="5122" width="19.28125" style="8" customWidth="1"/>
    <col min="5123" max="5123" width="3.00390625" style="8" customWidth="1"/>
    <col min="5124" max="5124" width="89.00390625" style="8" customWidth="1"/>
    <col min="5125" max="5125" width="5.8515625" style="8" customWidth="1"/>
    <col min="5126" max="5127" width="9.140625" style="8" customWidth="1"/>
    <col min="5128" max="5376" width="11.421875" style="8" customWidth="1"/>
    <col min="5377" max="5377" width="70.7109375" style="8" customWidth="1"/>
    <col min="5378" max="5378" width="19.28125" style="8" customWidth="1"/>
    <col min="5379" max="5379" width="3.00390625" style="8" customWidth="1"/>
    <col min="5380" max="5380" width="89.00390625" style="8" customWidth="1"/>
    <col min="5381" max="5381" width="5.8515625" style="8" customWidth="1"/>
    <col min="5382" max="5383" width="9.140625" style="8" customWidth="1"/>
    <col min="5384" max="5632" width="11.421875" style="8" customWidth="1"/>
    <col min="5633" max="5633" width="70.7109375" style="8" customWidth="1"/>
    <col min="5634" max="5634" width="19.28125" style="8" customWidth="1"/>
    <col min="5635" max="5635" width="3.00390625" style="8" customWidth="1"/>
    <col min="5636" max="5636" width="89.00390625" style="8" customWidth="1"/>
    <col min="5637" max="5637" width="5.8515625" style="8" customWidth="1"/>
    <col min="5638" max="5639" width="9.140625" style="8" customWidth="1"/>
    <col min="5640" max="5888" width="11.421875" style="8" customWidth="1"/>
    <col min="5889" max="5889" width="70.7109375" style="8" customWidth="1"/>
    <col min="5890" max="5890" width="19.28125" style="8" customWidth="1"/>
    <col min="5891" max="5891" width="3.00390625" style="8" customWidth="1"/>
    <col min="5892" max="5892" width="89.00390625" style="8" customWidth="1"/>
    <col min="5893" max="5893" width="5.8515625" style="8" customWidth="1"/>
    <col min="5894" max="5895" width="9.140625" style="8" customWidth="1"/>
    <col min="5896" max="6144" width="11.421875" style="8" customWidth="1"/>
    <col min="6145" max="6145" width="70.7109375" style="8" customWidth="1"/>
    <col min="6146" max="6146" width="19.28125" style="8" customWidth="1"/>
    <col min="6147" max="6147" width="3.00390625" style="8" customWidth="1"/>
    <col min="6148" max="6148" width="89.00390625" style="8" customWidth="1"/>
    <col min="6149" max="6149" width="5.8515625" style="8" customWidth="1"/>
    <col min="6150" max="6151" width="9.140625" style="8" customWidth="1"/>
    <col min="6152" max="6400" width="11.421875" style="8" customWidth="1"/>
    <col min="6401" max="6401" width="70.7109375" style="8" customWidth="1"/>
    <col min="6402" max="6402" width="19.28125" style="8" customWidth="1"/>
    <col min="6403" max="6403" width="3.00390625" style="8" customWidth="1"/>
    <col min="6404" max="6404" width="89.00390625" style="8" customWidth="1"/>
    <col min="6405" max="6405" width="5.8515625" style="8" customWidth="1"/>
    <col min="6406" max="6407" width="9.140625" style="8" customWidth="1"/>
    <col min="6408" max="6656" width="11.421875" style="8" customWidth="1"/>
    <col min="6657" max="6657" width="70.7109375" style="8" customWidth="1"/>
    <col min="6658" max="6658" width="19.28125" style="8" customWidth="1"/>
    <col min="6659" max="6659" width="3.00390625" style="8" customWidth="1"/>
    <col min="6660" max="6660" width="89.00390625" style="8" customWidth="1"/>
    <col min="6661" max="6661" width="5.8515625" style="8" customWidth="1"/>
    <col min="6662" max="6663" width="9.140625" style="8" customWidth="1"/>
    <col min="6664" max="6912" width="11.421875" style="8" customWidth="1"/>
    <col min="6913" max="6913" width="70.7109375" style="8" customWidth="1"/>
    <col min="6914" max="6914" width="19.28125" style="8" customWidth="1"/>
    <col min="6915" max="6915" width="3.00390625" style="8" customWidth="1"/>
    <col min="6916" max="6916" width="89.00390625" style="8" customWidth="1"/>
    <col min="6917" max="6917" width="5.8515625" style="8" customWidth="1"/>
    <col min="6918" max="6919" width="9.140625" style="8" customWidth="1"/>
    <col min="6920" max="7168" width="11.421875" style="8" customWidth="1"/>
    <col min="7169" max="7169" width="70.7109375" style="8" customWidth="1"/>
    <col min="7170" max="7170" width="19.28125" style="8" customWidth="1"/>
    <col min="7171" max="7171" width="3.00390625" style="8" customWidth="1"/>
    <col min="7172" max="7172" width="89.00390625" style="8" customWidth="1"/>
    <col min="7173" max="7173" width="5.8515625" style="8" customWidth="1"/>
    <col min="7174" max="7175" width="9.140625" style="8" customWidth="1"/>
    <col min="7176" max="7424" width="11.421875" style="8" customWidth="1"/>
    <col min="7425" max="7425" width="70.7109375" style="8" customWidth="1"/>
    <col min="7426" max="7426" width="19.28125" style="8" customWidth="1"/>
    <col min="7427" max="7427" width="3.00390625" style="8" customWidth="1"/>
    <col min="7428" max="7428" width="89.00390625" style="8" customWidth="1"/>
    <col min="7429" max="7429" width="5.8515625" style="8" customWidth="1"/>
    <col min="7430" max="7431" width="9.140625" style="8" customWidth="1"/>
    <col min="7432" max="7680" width="11.421875" style="8" customWidth="1"/>
    <col min="7681" max="7681" width="70.7109375" style="8" customWidth="1"/>
    <col min="7682" max="7682" width="19.28125" style="8" customWidth="1"/>
    <col min="7683" max="7683" width="3.00390625" style="8" customWidth="1"/>
    <col min="7684" max="7684" width="89.00390625" style="8" customWidth="1"/>
    <col min="7685" max="7685" width="5.8515625" style="8" customWidth="1"/>
    <col min="7686" max="7687" width="9.140625" style="8" customWidth="1"/>
    <col min="7688" max="7936" width="11.421875" style="8" customWidth="1"/>
    <col min="7937" max="7937" width="70.7109375" style="8" customWidth="1"/>
    <col min="7938" max="7938" width="19.28125" style="8" customWidth="1"/>
    <col min="7939" max="7939" width="3.00390625" style="8" customWidth="1"/>
    <col min="7940" max="7940" width="89.00390625" style="8" customWidth="1"/>
    <col min="7941" max="7941" width="5.8515625" style="8" customWidth="1"/>
    <col min="7942" max="7943" width="9.140625" style="8" customWidth="1"/>
    <col min="7944" max="8192" width="11.421875" style="8" customWidth="1"/>
    <col min="8193" max="8193" width="70.7109375" style="8" customWidth="1"/>
    <col min="8194" max="8194" width="19.28125" style="8" customWidth="1"/>
    <col min="8195" max="8195" width="3.00390625" style="8" customWidth="1"/>
    <col min="8196" max="8196" width="89.00390625" style="8" customWidth="1"/>
    <col min="8197" max="8197" width="5.8515625" style="8" customWidth="1"/>
    <col min="8198" max="8199" width="9.140625" style="8" customWidth="1"/>
    <col min="8200" max="8448" width="11.421875" style="8" customWidth="1"/>
    <col min="8449" max="8449" width="70.7109375" style="8" customWidth="1"/>
    <col min="8450" max="8450" width="19.28125" style="8" customWidth="1"/>
    <col min="8451" max="8451" width="3.00390625" style="8" customWidth="1"/>
    <col min="8452" max="8452" width="89.00390625" style="8" customWidth="1"/>
    <col min="8453" max="8453" width="5.8515625" style="8" customWidth="1"/>
    <col min="8454" max="8455" width="9.140625" style="8" customWidth="1"/>
    <col min="8456" max="8704" width="11.421875" style="8" customWidth="1"/>
    <col min="8705" max="8705" width="70.7109375" style="8" customWidth="1"/>
    <col min="8706" max="8706" width="19.28125" style="8" customWidth="1"/>
    <col min="8707" max="8707" width="3.00390625" style="8" customWidth="1"/>
    <col min="8708" max="8708" width="89.00390625" style="8" customWidth="1"/>
    <col min="8709" max="8709" width="5.8515625" style="8" customWidth="1"/>
    <col min="8710" max="8711" width="9.140625" style="8" customWidth="1"/>
    <col min="8712" max="8960" width="11.421875" style="8" customWidth="1"/>
    <col min="8961" max="8961" width="70.7109375" style="8" customWidth="1"/>
    <col min="8962" max="8962" width="19.28125" style="8" customWidth="1"/>
    <col min="8963" max="8963" width="3.00390625" style="8" customWidth="1"/>
    <col min="8964" max="8964" width="89.00390625" style="8" customWidth="1"/>
    <col min="8965" max="8965" width="5.8515625" style="8" customWidth="1"/>
    <col min="8966" max="8967" width="9.140625" style="8" customWidth="1"/>
    <col min="8968" max="9216" width="11.421875" style="8" customWidth="1"/>
    <col min="9217" max="9217" width="70.7109375" style="8" customWidth="1"/>
    <col min="9218" max="9218" width="19.28125" style="8" customWidth="1"/>
    <col min="9219" max="9219" width="3.00390625" style="8" customWidth="1"/>
    <col min="9220" max="9220" width="89.00390625" style="8" customWidth="1"/>
    <col min="9221" max="9221" width="5.8515625" style="8" customWidth="1"/>
    <col min="9222" max="9223" width="9.140625" style="8" customWidth="1"/>
    <col min="9224" max="9472" width="11.421875" style="8" customWidth="1"/>
    <col min="9473" max="9473" width="70.7109375" style="8" customWidth="1"/>
    <col min="9474" max="9474" width="19.28125" style="8" customWidth="1"/>
    <col min="9475" max="9475" width="3.00390625" style="8" customWidth="1"/>
    <col min="9476" max="9476" width="89.00390625" style="8" customWidth="1"/>
    <col min="9477" max="9477" width="5.8515625" style="8" customWidth="1"/>
    <col min="9478" max="9479" width="9.140625" style="8" customWidth="1"/>
    <col min="9480" max="9728" width="11.421875" style="8" customWidth="1"/>
    <col min="9729" max="9729" width="70.7109375" style="8" customWidth="1"/>
    <col min="9730" max="9730" width="19.28125" style="8" customWidth="1"/>
    <col min="9731" max="9731" width="3.00390625" style="8" customWidth="1"/>
    <col min="9732" max="9732" width="89.00390625" style="8" customWidth="1"/>
    <col min="9733" max="9733" width="5.8515625" style="8" customWidth="1"/>
    <col min="9734" max="9735" width="9.140625" style="8" customWidth="1"/>
    <col min="9736" max="9984" width="11.421875" style="8" customWidth="1"/>
    <col min="9985" max="9985" width="70.7109375" style="8" customWidth="1"/>
    <col min="9986" max="9986" width="19.28125" style="8" customWidth="1"/>
    <col min="9987" max="9987" width="3.00390625" style="8" customWidth="1"/>
    <col min="9988" max="9988" width="89.00390625" style="8" customWidth="1"/>
    <col min="9989" max="9989" width="5.8515625" style="8" customWidth="1"/>
    <col min="9990" max="9991" width="9.140625" style="8" customWidth="1"/>
    <col min="9992" max="10240" width="11.421875" style="8" customWidth="1"/>
    <col min="10241" max="10241" width="70.7109375" style="8" customWidth="1"/>
    <col min="10242" max="10242" width="19.28125" style="8" customWidth="1"/>
    <col min="10243" max="10243" width="3.00390625" style="8" customWidth="1"/>
    <col min="10244" max="10244" width="89.00390625" style="8" customWidth="1"/>
    <col min="10245" max="10245" width="5.8515625" style="8" customWidth="1"/>
    <col min="10246" max="10247" width="9.140625" style="8" customWidth="1"/>
    <col min="10248" max="10496" width="11.421875" style="8" customWidth="1"/>
    <col min="10497" max="10497" width="70.7109375" style="8" customWidth="1"/>
    <col min="10498" max="10498" width="19.28125" style="8" customWidth="1"/>
    <col min="10499" max="10499" width="3.00390625" style="8" customWidth="1"/>
    <col min="10500" max="10500" width="89.00390625" style="8" customWidth="1"/>
    <col min="10501" max="10501" width="5.8515625" style="8" customWidth="1"/>
    <col min="10502" max="10503" width="9.140625" style="8" customWidth="1"/>
    <col min="10504" max="10752" width="11.421875" style="8" customWidth="1"/>
    <col min="10753" max="10753" width="70.7109375" style="8" customWidth="1"/>
    <col min="10754" max="10754" width="19.28125" style="8" customWidth="1"/>
    <col min="10755" max="10755" width="3.00390625" style="8" customWidth="1"/>
    <col min="10756" max="10756" width="89.00390625" style="8" customWidth="1"/>
    <col min="10757" max="10757" width="5.8515625" style="8" customWidth="1"/>
    <col min="10758" max="10759" width="9.140625" style="8" customWidth="1"/>
    <col min="10760" max="11008" width="11.421875" style="8" customWidth="1"/>
    <col min="11009" max="11009" width="70.7109375" style="8" customWidth="1"/>
    <col min="11010" max="11010" width="19.28125" style="8" customWidth="1"/>
    <col min="11011" max="11011" width="3.00390625" style="8" customWidth="1"/>
    <col min="11012" max="11012" width="89.00390625" style="8" customWidth="1"/>
    <col min="11013" max="11013" width="5.8515625" style="8" customWidth="1"/>
    <col min="11014" max="11015" width="9.140625" style="8" customWidth="1"/>
    <col min="11016" max="11264" width="11.421875" style="8" customWidth="1"/>
    <col min="11265" max="11265" width="70.7109375" style="8" customWidth="1"/>
    <col min="11266" max="11266" width="19.28125" style="8" customWidth="1"/>
    <col min="11267" max="11267" width="3.00390625" style="8" customWidth="1"/>
    <col min="11268" max="11268" width="89.00390625" style="8" customWidth="1"/>
    <col min="11269" max="11269" width="5.8515625" style="8" customWidth="1"/>
    <col min="11270" max="11271" width="9.140625" style="8" customWidth="1"/>
    <col min="11272" max="11520" width="11.421875" style="8" customWidth="1"/>
    <col min="11521" max="11521" width="70.7109375" style="8" customWidth="1"/>
    <col min="11522" max="11522" width="19.28125" style="8" customWidth="1"/>
    <col min="11523" max="11523" width="3.00390625" style="8" customWidth="1"/>
    <col min="11524" max="11524" width="89.00390625" style="8" customWidth="1"/>
    <col min="11525" max="11525" width="5.8515625" style="8" customWidth="1"/>
    <col min="11526" max="11527" width="9.140625" style="8" customWidth="1"/>
    <col min="11528" max="11776" width="11.421875" style="8" customWidth="1"/>
    <col min="11777" max="11777" width="70.7109375" style="8" customWidth="1"/>
    <col min="11778" max="11778" width="19.28125" style="8" customWidth="1"/>
    <col min="11779" max="11779" width="3.00390625" style="8" customWidth="1"/>
    <col min="11780" max="11780" width="89.00390625" style="8" customWidth="1"/>
    <col min="11781" max="11781" width="5.8515625" style="8" customWidth="1"/>
    <col min="11782" max="11783" width="9.140625" style="8" customWidth="1"/>
    <col min="11784" max="12032" width="11.421875" style="8" customWidth="1"/>
    <col min="12033" max="12033" width="70.7109375" style="8" customWidth="1"/>
    <col min="12034" max="12034" width="19.28125" style="8" customWidth="1"/>
    <col min="12035" max="12035" width="3.00390625" style="8" customWidth="1"/>
    <col min="12036" max="12036" width="89.00390625" style="8" customWidth="1"/>
    <col min="12037" max="12037" width="5.8515625" style="8" customWidth="1"/>
    <col min="12038" max="12039" width="9.140625" style="8" customWidth="1"/>
    <col min="12040" max="12288" width="11.421875" style="8" customWidth="1"/>
    <col min="12289" max="12289" width="70.7109375" style="8" customWidth="1"/>
    <col min="12290" max="12290" width="19.28125" style="8" customWidth="1"/>
    <col min="12291" max="12291" width="3.00390625" style="8" customWidth="1"/>
    <col min="12292" max="12292" width="89.00390625" style="8" customWidth="1"/>
    <col min="12293" max="12293" width="5.8515625" style="8" customWidth="1"/>
    <col min="12294" max="12295" width="9.140625" style="8" customWidth="1"/>
    <col min="12296" max="12544" width="11.421875" style="8" customWidth="1"/>
    <col min="12545" max="12545" width="70.7109375" style="8" customWidth="1"/>
    <col min="12546" max="12546" width="19.28125" style="8" customWidth="1"/>
    <col min="12547" max="12547" width="3.00390625" style="8" customWidth="1"/>
    <col min="12548" max="12548" width="89.00390625" style="8" customWidth="1"/>
    <col min="12549" max="12549" width="5.8515625" style="8" customWidth="1"/>
    <col min="12550" max="12551" width="9.140625" style="8" customWidth="1"/>
    <col min="12552" max="12800" width="11.421875" style="8" customWidth="1"/>
    <col min="12801" max="12801" width="70.7109375" style="8" customWidth="1"/>
    <col min="12802" max="12802" width="19.28125" style="8" customWidth="1"/>
    <col min="12803" max="12803" width="3.00390625" style="8" customWidth="1"/>
    <col min="12804" max="12804" width="89.00390625" style="8" customWidth="1"/>
    <col min="12805" max="12805" width="5.8515625" style="8" customWidth="1"/>
    <col min="12806" max="12807" width="9.140625" style="8" customWidth="1"/>
    <col min="12808" max="13056" width="11.421875" style="8" customWidth="1"/>
    <col min="13057" max="13057" width="70.7109375" style="8" customWidth="1"/>
    <col min="13058" max="13058" width="19.28125" style="8" customWidth="1"/>
    <col min="13059" max="13059" width="3.00390625" style="8" customWidth="1"/>
    <col min="13060" max="13060" width="89.00390625" style="8" customWidth="1"/>
    <col min="13061" max="13061" width="5.8515625" style="8" customWidth="1"/>
    <col min="13062" max="13063" width="9.140625" style="8" customWidth="1"/>
    <col min="13064" max="13312" width="11.421875" style="8" customWidth="1"/>
    <col min="13313" max="13313" width="70.7109375" style="8" customWidth="1"/>
    <col min="13314" max="13314" width="19.28125" style="8" customWidth="1"/>
    <col min="13315" max="13315" width="3.00390625" style="8" customWidth="1"/>
    <col min="13316" max="13316" width="89.00390625" style="8" customWidth="1"/>
    <col min="13317" max="13317" width="5.8515625" style="8" customWidth="1"/>
    <col min="13318" max="13319" width="9.140625" style="8" customWidth="1"/>
    <col min="13320" max="13568" width="11.421875" style="8" customWidth="1"/>
    <col min="13569" max="13569" width="70.7109375" style="8" customWidth="1"/>
    <col min="13570" max="13570" width="19.28125" style="8" customWidth="1"/>
    <col min="13571" max="13571" width="3.00390625" style="8" customWidth="1"/>
    <col min="13572" max="13572" width="89.00390625" style="8" customWidth="1"/>
    <col min="13573" max="13573" width="5.8515625" style="8" customWidth="1"/>
    <col min="13574" max="13575" width="9.140625" style="8" customWidth="1"/>
    <col min="13576" max="13824" width="11.421875" style="8" customWidth="1"/>
    <col min="13825" max="13825" width="70.7109375" style="8" customWidth="1"/>
    <col min="13826" max="13826" width="19.28125" style="8" customWidth="1"/>
    <col min="13827" max="13827" width="3.00390625" style="8" customWidth="1"/>
    <col min="13828" max="13828" width="89.00390625" style="8" customWidth="1"/>
    <col min="13829" max="13829" width="5.8515625" style="8" customWidth="1"/>
    <col min="13830" max="13831" width="9.140625" style="8" customWidth="1"/>
    <col min="13832" max="14080" width="11.421875" style="8" customWidth="1"/>
    <col min="14081" max="14081" width="70.7109375" style="8" customWidth="1"/>
    <col min="14082" max="14082" width="19.28125" style="8" customWidth="1"/>
    <col min="14083" max="14083" width="3.00390625" style="8" customWidth="1"/>
    <col min="14084" max="14084" width="89.00390625" style="8" customWidth="1"/>
    <col min="14085" max="14085" width="5.8515625" style="8" customWidth="1"/>
    <col min="14086" max="14087" width="9.140625" style="8" customWidth="1"/>
    <col min="14088" max="14336" width="11.421875" style="8" customWidth="1"/>
    <col min="14337" max="14337" width="70.7109375" style="8" customWidth="1"/>
    <col min="14338" max="14338" width="19.28125" style="8" customWidth="1"/>
    <col min="14339" max="14339" width="3.00390625" style="8" customWidth="1"/>
    <col min="14340" max="14340" width="89.00390625" style="8" customWidth="1"/>
    <col min="14341" max="14341" width="5.8515625" style="8" customWidth="1"/>
    <col min="14342" max="14343" width="9.140625" style="8" customWidth="1"/>
    <col min="14344" max="14592" width="11.421875" style="8" customWidth="1"/>
    <col min="14593" max="14593" width="70.7109375" style="8" customWidth="1"/>
    <col min="14594" max="14594" width="19.28125" style="8" customWidth="1"/>
    <col min="14595" max="14595" width="3.00390625" style="8" customWidth="1"/>
    <col min="14596" max="14596" width="89.00390625" style="8" customWidth="1"/>
    <col min="14597" max="14597" width="5.8515625" style="8" customWidth="1"/>
    <col min="14598" max="14599" width="9.140625" style="8" customWidth="1"/>
    <col min="14600" max="14848" width="11.421875" style="8" customWidth="1"/>
    <col min="14849" max="14849" width="70.7109375" style="8" customWidth="1"/>
    <col min="14850" max="14850" width="19.28125" style="8" customWidth="1"/>
    <col min="14851" max="14851" width="3.00390625" style="8" customWidth="1"/>
    <col min="14852" max="14852" width="89.00390625" style="8" customWidth="1"/>
    <col min="14853" max="14853" width="5.8515625" style="8" customWidth="1"/>
    <col min="14854" max="14855" width="9.140625" style="8" customWidth="1"/>
    <col min="14856" max="15104" width="11.421875" style="8" customWidth="1"/>
    <col min="15105" max="15105" width="70.7109375" style="8" customWidth="1"/>
    <col min="15106" max="15106" width="19.28125" style="8" customWidth="1"/>
    <col min="15107" max="15107" width="3.00390625" style="8" customWidth="1"/>
    <col min="15108" max="15108" width="89.00390625" style="8" customWidth="1"/>
    <col min="15109" max="15109" width="5.8515625" style="8" customWidth="1"/>
    <col min="15110" max="15111" width="9.140625" style="8" customWidth="1"/>
    <col min="15112" max="15360" width="11.421875" style="8" customWidth="1"/>
    <col min="15361" max="15361" width="70.7109375" style="8" customWidth="1"/>
    <col min="15362" max="15362" width="19.28125" style="8" customWidth="1"/>
    <col min="15363" max="15363" width="3.00390625" style="8" customWidth="1"/>
    <col min="15364" max="15364" width="89.00390625" style="8" customWidth="1"/>
    <col min="15365" max="15365" width="5.8515625" style="8" customWidth="1"/>
    <col min="15366" max="15367" width="9.140625" style="8" customWidth="1"/>
    <col min="15368" max="15616" width="11.421875" style="8" customWidth="1"/>
    <col min="15617" max="15617" width="70.7109375" style="8" customWidth="1"/>
    <col min="15618" max="15618" width="19.28125" style="8" customWidth="1"/>
    <col min="15619" max="15619" width="3.00390625" style="8" customWidth="1"/>
    <col min="15620" max="15620" width="89.00390625" style="8" customWidth="1"/>
    <col min="15621" max="15621" width="5.8515625" style="8" customWidth="1"/>
    <col min="15622" max="15623" width="9.140625" style="8" customWidth="1"/>
    <col min="15624" max="15872" width="11.421875" style="8" customWidth="1"/>
    <col min="15873" max="15873" width="70.7109375" style="8" customWidth="1"/>
    <col min="15874" max="15874" width="19.28125" style="8" customWidth="1"/>
    <col min="15875" max="15875" width="3.00390625" style="8" customWidth="1"/>
    <col min="15876" max="15876" width="89.00390625" style="8" customWidth="1"/>
    <col min="15877" max="15877" width="5.8515625" style="8" customWidth="1"/>
    <col min="15878" max="15879" width="9.140625" style="8" customWidth="1"/>
    <col min="15880" max="16128" width="11.421875" style="8" customWidth="1"/>
    <col min="16129" max="16129" width="70.7109375" style="8" customWidth="1"/>
    <col min="16130" max="16130" width="19.28125" style="8" customWidth="1"/>
    <col min="16131" max="16131" width="3.00390625" style="8" customWidth="1"/>
    <col min="16132" max="16132" width="89.00390625" style="8" customWidth="1"/>
    <col min="16133" max="16133" width="5.8515625" style="8" customWidth="1"/>
    <col min="16134" max="16135" width="9.140625" style="8" customWidth="1"/>
    <col min="16136" max="16384" width="11.421875" style="8" customWidth="1"/>
  </cols>
  <sheetData>
    <row r="1" ht="12.75">
      <c r="B1" s="9" t="s">
        <v>49</v>
      </c>
    </row>
    <row r="2" ht="15">
      <c r="B2" s="9" t="s">
        <v>50</v>
      </c>
    </row>
    <row r="3" ht="12.75"/>
    <row r="4" spans="1:4" ht="21.75" customHeight="1" thickBot="1">
      <c r="A4" s="10" t="s">
        <v>51</v>
      </c>
      <c r="B4" s="11"/>
      <c r="C4" s="11"/>
      <c r="D4" s="12" t="s">
        <v>52</v>
      </c>
    </row>
    <row r="5" spans="4:6" ht="13.5" thickTop="1">
      <c r="D5" s="14" t="s">
        <v>53</v>
      </c>
      <c r="E5" s="15"/>
      <c r="F5" s="15"/>
    </row>
    <row r="6" spans="1:6" ht="38.25">
      <c r="A6" s="13" t="s">
        <v>54</v>
      </c>
      <c r="B6" s="16" t="s">
        <v>55</v>
      </c>
      <c r="D6" s="17" t="s">
        <v>56</v>
      </c>
      <c r="E6" s="15"/>
      <c r="F6" s="15"/>
    </row>
    <row r="7" spans="1:6" ht="15">
      <c r="A7" s="18" t="s">
        <v>57</v>
      </c>
      <c r="B7" s="19"/>
      <c r="D7" s="20"/>
      <c r="E7" s="15"/>
      <c r="F7" s="15"/>
    </row>
    <row r="8" spans="1:6" ht="15">
      <c r="A8" s="21" t="s">
        <v>58</v>
      </c>
      <c r="B8" s="19"/>
      <c r="D8" s="20"/>
      <c r="E8" s="15"/>
      <c r="F8" s="15"/>
    </row>
    <row r="9" spans="1:6" ht="15">
      <c r="A9" s="21" t="s">
        <v>59</v>
      </c>
      <c r="B9" s="19"/>
      <c r="D9" s="20" t="s">
        <v>60</v>
      </c>
      <c r="E9" s="15"/>
      <c r="F9" s="15"/>
    </row>
    <row r="10" spans="1:6" ht="15">
      <c r="A10" s="22" t="s">
        <v>61</v>
      </c>
      <c r="B10" s="23"/>
      <c r="D10" s="20"/>
      <c r="E10" s="15"/>
      <c r="F10" s="15"/>
    </row>
    <row r="11" spans="1:6" ht="15">
      <c r="A11" s="21" t="s">
        <v>62</v>
      </c>
      <c r="B11" s="19"/>
      <c r="D11" s="20" t="s">
        <v>12</v>
      </c>
      <c r="E11" s="15"/>
      <c r="F11" s="15"/>
    </row>
    <row r="12" spans="1:6" ht="13.5" thickBot="1">
      <c r="A12" s="24" t="s">
        <v>63</v>
      </c>
      <c r="B12" s="25"/>
      <c r="D12" s="20" t="s">
        <v>64</v>
      </c>
      <c r="E12" s="15"/>
      <c r="F12" s="15"/>
    </row>
    <row r="13" spans="1:6" s="28" customFormat="1" ht="13.5" thickTop="1">
      <c r="A13" s="26" t="s">
        <v>65</v>
      </c>
      <c r="B13" s="27">
        <f>SUM(B7:B12)</f>
        <v>0</v>
      </c>
      <c r="D13" s="20" t="s">
        <v>66</v>
      </c>
      <c r="E13" s="29"/>
      <c r="F13" s="29"/>
    </row>
    <row r="14" spans="1:4" s="32" customFormat="1" ht="26.25" thickBot="1">
      <c r="A14" s="30" t="s">
        <v>67</v>
      </c>
      <c r="B14" s="31"/>
      <c r="D14" s="33" t="s">
        <v>68</v>
      </c>
    </row>
    <row r="15" spans="1:4" ht="13.5" thickTop="1">
      <c r="A15" s="26" t="s">
        <v>69</v>
      </c>
      <c r="B15" s="27">
        <f>B13-B14</f>
        <v>0</v>
      </c>
      <c r="C15" s="28"/>
      <c r="D15" s="34"/>
    </row>
    <row r="16" spans="1:4" ht="15">
      <c r="A16" s="21" t="s">
        <v>70</v>
      </c>
      <c r="B16" s="19"/>
      <c r="D16" s="20"/>
    </row>
    <row r="17" spans="1:4" ht="15">
      <c r="A17" s="21" t="s">
        <v>71</v>
      </c>
      <c r="B17" s="19"/>
      <c r="D17" s="20"/>
    </row>
    <row r="18" spans="1:4" ht="15">
      <c r="A18" s="22" t="s">
        <v>72</v>
      </c>
      <c r="B18" s="23"/>
      <c r="D18" s="20"/>
    </row>
    <row r="19" spans="1:4" ht="14.25" customHeight="1" thickBot="1">
      <c r="A19" s="24" t="s">
        <v>73</v>
      </c>
      <c r="B19" s="23"/>
      <c r="D19" s="20"/>
    </row>
    <row r="20" spans="1:4" ht="13.5" thickTop="1">
      <c r="A20" s="36" t="s">
        <v>74</v>
      </c>
      <c r="B20" s="27">
        <f>B15-B16-B17-B18-B19</f>
        <v>0</v>
      </c>
      <c r="D20" s="20"/>
    </row>
    <row r="21" ht="15">
      <c r="B21" s="37"/>
    </row>
    <row r="22" spans="1:3" s="28" customFormat="1" ht="15">
      <c r="A22" s="13" t="s">
        <v>75</v>
      </c>
      <c r="C22" s="8"/>
    </row>
    <row r="23" spans="1:4" ht="15">
      <c r="A23" s="18" t="s">
        <v>76</v>
      </c>
      <c r="B23" s="2"/>
      <c r="D23" s="20"/>
    </row>
    <row r="24" spans="1:4" ht="15">
      <c r="A24" s="21" t="s">
        <v>77</v>
      </c>
      <c r="B24" s="19"/>
      <c r="C24" s="28"/>
      <c r="D24" s="20"/>
    </row>
    <row r="25" spans="1:4" s="28" customFormat="1" ht="15">
      <c r="A25" s="21" t="s">
        <v>78</v>
      </c>
      <c r="B25" s="19"/>
      <c r="C25" s="8"/>
      <c r="D25" s="20" t="s">
        <v>79</v>
      </c>
    </row>
    <row r="26" spans="1:4" ht="15">
      <c r="A26" s="21" t="s">
        <v>80</v>
      </c>
      <c r="B26" s="19"/>
      <c r="D26" s="20" t="s">
        <v>81</v>
      </c>
    </row>
    <row r="27" spans="1:4" ht="15">
      <c r="A27" s="21" t="s">
        <v>82</v>
      </c>
      <c r="B27" s="19"/>
      <c r="C27" s="28"/>
      <c r="D27" s="20" t="s">
        <v>83</v>
      </c>
    </row>
    <row r="28" spans="1:4" ht="13.5" thickBot="1">
      <c r="A28" s="24" t="s">
        <v>84</v>
      </c>
      <c r="B28" s="25"/>
      <c r="C28" s="28"/>
      <c r="D28" s="20" t="s">
        <v>12</v>
      </c>
    </row>
    <row r="29" spans="1:4" ht="13.5" thickTop="1">
      <c r="A29" s="26" t="s">
        <v>85</v>
      </c>
      <c r="B29" s="27">
        <f>B23+B24+B25+B28+B26-B27</f>
        <v>0</v>
      </c>
      <c r="C29" s="28"/>
      <c r="D29" s="34"/>
    </row>
    <row r="30" spans="1:2" ht="15">
      <c r="A30" s="28"/>
      <c r="B30" s="37"/>
    </row>
    <row r="31" spans="1:4" ht="15">
      <c r="A31" s="38" t="s">
        <v>86</v>
      </c>
      <c r="B31" s="39">
        <f>B29+B20</f>
        <v>0</v>
      </c>
      <c r="D31" s="20"/>
    </row>
    <row r="32" spans="1:4" s="28" customFormat="1" ht="15">
      <c r="A32" s="21" t="s">
        <v>87</v>
      </c>
      <c r="B32" s="19"/>
      <c r="C32" s="8"/>
      <c r="D32" s="20"/>
    </row>
    <row r="33" spans="1:4" ht="15">
      <c r="A33" s="21" t="s">
        <v>88</v>
      </c>
      <c r="B33" s="19"/>
      <c r="D33" s="20"/>
    </row>
    <row r="34" spans="1:4" s="28" customFormat="1" ht="15">
      <c r="A34" s="21" t="s">
        <v>89</v>
      </c>
      <c r="B34" s="19"/>
      <c r="D34" s="34"/>
    </row>
    <row r="35" spans="1:4" s="28" customFormat="1" ht="13.5" thickBot="1">
      <c r="A35" s="24" t="s">
        <v>90</v>
      </c>
      <c r="B35" s="40">
        <f>SUM(B32+B34)</f>
        <v>0</v>
      </c>
      <c r="D35" s="34"/>
    </row>
    <row r="36" spans="1:4" ht="13.5" thickTop="1">
      <c r="A36" s="41" t="s">
        <v>91</v>
      </c>
      <c r="B36" s="42">
        <f>B31-B33-B34+B26-B27</f>
        <v>0</v>
      </c>
      <c r="D36" s="43" t="s">
        <v>92</v>
      </c>
    </row>
    <row r="37" spans="1:4" ht="15">
      <c r="A37" s="44" t="s">
        <v>93</v>
      </c>
      <c r="B37" s="45">
        <f>B12</f>
        <v>0</v>
      </c>
      <c r="D37" s="20" t="s">
        <v>94</v>
      </c>
    </row>
    <row r="39" spans="1:2" ht="15">
      <c r="A39" s="13" t="s">
        <v>95</v>
      </c>
      <c r="B39" s="8"/>
    </row>
    <row r="40" spans="1:4" ht="15">
      <c r="A40" s="20" t="s">
        <v>96</v>
      </c>
      <c r="B40" s="46">
        <f>B35</f>
        <v>0</v>
      </c>
      <c r="D40" s="20"/>
    </row>
    <row r="41" spans="1:4" ht="15">
      <c r="A41" s="20" t="s">
        <v>97</v>
      </c>
      <c r="B41" s="49" t="e">
        <f>B36/(B35)</f>
        <v>#DIV/0!</v>
      </c>
      <c r="D41" s="20"/>
    </row>
    <row r="43" ht="15">
      <c r="A43" s="13" t="s">
        <v>98</v>
      </c>
    </row>
    <row r="44" spans="1:4" ht="15">
      <c r="A44" s="20" t="s">
        <v>99</v>
      </c>
      <c r="B44" s="47"/>
      <c r="D44" s="20" t="s">
        <v>100</v>
      </c>
    </row>
    <row r="45" spans="1:4" ht="15">
      <c r="A45" s="20" t="s">
        <v>101</v>
      </c>
      <c r="B45" s="48"/>
      <c r="D45" s="20"/>
    </row>
    <row r="46" spans="1:4" ht="15">
      <c r="A46" s="20" t="s">
        <v>102</v>
      </c>
      <c r="B46" s="49" t="e">
        <f>B44/B32</f>
        <v>#DIV/0!</v>
      </c>
      <c r="D46" s="20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6"/>
  <sheetViews>
    <sheetView workbookViewId="0" topLeftCell="A25">
      <selection activeCell="B41" sqref="B41"/>
    </sheetView>
  </sheetViews>
  <sheetFormatPr defaultColWidth="9.140625" defaultRowHeight="15"/>
  <cols>
    <col min="1" max="1" width="70.7109375" style="8" customWidth="1"/>
    <col min="2" max="2" width="19.28125" style="13" customWidth="1"/>
    <col min="3" max="3" width="3.00390625" style="8" customWidth="1"/>
    <col min="4" max="4" width="89.00390625" style="8" customWidth="1"/>
  </cols>
  <sheetData>
    <row r="1" ht="15">
      <c r="B1" s="9" t="s">
        <v>103</v>
      </c>
    </row>
    <row r="2" ht="15">
      <c r="B2" s="9" t="s">
        <v>104</v>
      </c>
    </row>
    <row r="4" spans="1:4" ht="15">
      <c r="A4" s="10" t="s">
        <v>51</v>
      </c>
      <c r="B4" s="11"/>
      <c r="C4" s="11"/>
      <c r="D4" s="12" t="s">
        <v>105</v>
      </c>
    </row>
    <row r="5" ht="15">
      <c r="D5" s="14" t="s">
        <v>53</v>
      </c>
    </row>
    <row r="6" spans="1:4" ht="51.75">
      <c r="A6" s="13" t="s">
        <v>54</v>
      </c>
      <c r="B6" s="16" t="s">
        <v>55</v>
      </c>
      <c r="D6" s="17" t="s">
        <v>106</v>
      </c>
    </row>
    <row r="7" spans="1:4" ht="15">
      <c r="A7" s="18" t="s">
        <v>57</v>
      </c>
      <c r="B7" s="19"/>
      <c r="D7" s="20"/>
    </row>
    <row r="8" spans="1:4" ht="15">
      <c r="A8" s="21" t="s">
        <v>58</v>
      </c>
      <c r="B8" s="19"/>
      <c r="D8" s="20"/>
    </row>
    <row r="9" spans="1:4" ht="15">
      <c r="A9" s="21" t="s">
        <v>59</v>
      </c>
      <c r="B9" s="19"/>
      <c r="D9" s="20" t="s">
        <v>60</v>
      </c>
    </row>
    <row r="10" spans="1:4" ht="15">
      <c r="A10" s="22" t="s">
        <v>61</v>
      </c>
      <c r="B10" s="23"/>
      <c r="D10" s="20"/>
    </row>
    <row r="11" spans="1:4" ht="15">
      <c r="A11" s="21" t="s">
        <v>62</v>
      </c>
      <c r="B11" s="19"/>
      <c r="D11" s="20" t="s">
        <v>12</v>
      </c>
    </row>
    <row r="12" spans="1:4" ht="15">
      <c r="A12" s="24" t="s">
        <v>63</v>
      </c>
      <c r="B12" s="25"/>
      <c r="D12" s="20" t="s">
        <v>107</v>
      </c>
    </row>
    <row r="13" spans="1:4" ht="15">
      <c r="A13" s="26" t="s">
        <v>65</v>
      </c>
      <c r="B13" s="27">
        <f>SUM(B7:B12)</f>
        <v>0</v>
      </c>
      <c r="C13" s="28"/>
      <c r="D13" s="20" t="s">
        <v>66</v>
      </c>
    </row>
    <row r="14" spans="1:4" ht="15">
      <c r="A14" s="21" t="s">
        <v>70</v>
      </c>
      <c r="B14" s="50"/>
      <c r="C14" s="32"/>
      <c r="D14" s="33"/>
    </row>
    <row r="15" spans="1:4" ht="15">
      <c r="A15" s="21" t="s">
        <v>71</v>
      </c>
      <c r="B15" s="50"/>
      <c r="C15" s="28"/>
      <c r="D15" s="34"/>
    </row>
    <row r="16" spans="1:4" ht="15">
      <c r="A16" s="21" t="s">
        <v>108</v>
      </c>
      <c r="B16" s="50"/>
      <c r="D16" s="20"/>
    </row>
    <row r="17" spans="1:4" ht="15">
      <c r="A17" s="51" t="s">
        <v>109</v>
      </c>
      <c r="B17" s="19"/>
      <c r="D17" s="20"/>
    </row>
    <row r="18" spans="1:4" ht="15">
      <c r="A18" s="52" t="s">
        <v>110</v>
      </c>
      <c r="B18" s="23"/>
      <c r="D18" s="20"/>
    </row>
    <row r="19" spans="1:4" ht="15">
      <c r="A19" s="24" t="s">
        <v>111</v>
      </c>
      <c r="B19" s="35">
        <f>SUM(B14:B18)</f>
        <v>0</v>
      </c>
      <c r="D19" s="20"/>
    </row>
    <row r="20" spans="1:4" ht="15">
      <c r="A20" s="36" t="s">
        <v>74</v>
      </c>
      <c r="B20" s="27">
        <f>B13-B19</f>
        <v>0</v>
      </c>
      <c r="D20" s="20"/>
    </row>
    <row r="21" ht="15">
      <c r="B21" s="37"/>
    </row>
    <row r="22" spans="1:4" ht="15">
      <c r="A22" s="13" t="s">
        <v>75</v>
      </c>
      <c r="B22" s="28"/>
      <c r="D22" s="28"/>
    </row>
    <row r="23" spans="1:4" ht="15">
      <c r="A23" s="18" t="s">
        <v>76</v>
      </c>
      <c r="B23" s="2"/>
      <c r="D23" s="20"/>
    </row>
    <row r="24" spans="1:4" ht="15">
      <c r="A24" s="21" t="s">
        <v>77</v>
      </c>
      <c r="B24" s="19"/>
      <c r="C24" s="28"/>
      <c r="D24" s="20"/>
    </row>
    <row r="25" spans="1:4" ht="15">
      <c r="A25" s="21" t="s">
        <v>78</v>
      </c>
      <c r="B25" s="19"/>
      <c r="D25" s="20" t="s">
        <v>79</v>
      </c>
    </row>
    <row r="26" spans="1:4" ht="15">
      <c r="A26" s="21" t="s">
        <v>80</v>
      </c>
      <c r="B26" s="19"/>
      <c r="D26" s="20" t="s">
        <v>81</v>
      </c>
    </row>
    <row r="27" spans="1:4" ht="15">
      <c r="A27" s="21" t="s">
        <v>82</v>
      </c>
      <c r="B27" s="19"/>
      <c r="C27" s="28"/>
      <c r="D27" s="20" t="s">
        <v>83</v>
      </c>
    </row>
    <row r="28" spans="1:4" ht="15">
      <c r="A28" s="24" t="s">
        <v>84</v>
      </c>
      <c r="B28" s="25"/>
      <c r="C28" s="28"/>
      <c r="D28" s="20" t="s">
        <v>12</v>
      </c>
    </row>
    <row r="29" spans="1:4" ht="15">
      <c r="A29" s="26" t="s">
        <v>85</v>
      </c>
      <c r="B29" s="27">
        <f>B23+B24+B25+B28+B26-B27</f>
        <v>0</v>
      </c>
      <c r="C29" s="28"/>
      <c r="D29" s="34"/>
    </row>
    <row r="30" spans="1:2" ht="15">
      <c r="A30" s="28"/>
      <c r="B30" s="37"/>
    </row>
    <row r="31" spans="1:4" ht="15">
      <c r="A31" s="38" t="s">
        <v>86</v>
      </c>
      <c r="B31" s="39">
        <f>B29+B20</f>
        <v>0</v>
      </c>
      <c r="D31" s="20"/>
    </row>
    <row r="32" spans="1:4" ht="15">
      <c r="A32" s="21" t="s">
        <v>87</v>
      </c>
      <c r="B32" s="19"/>
      <c r="D32" s="20"/>
    </row>
    <row r="33" spans="1:4" ht="15">
      <c r="A33" s="21" t="s">
        <v>88</v>
      </c>
      <c r="B33" s="19"/>
      <c r="D33" s="20"/>
    </row>
    <row r="34" spans="1:4" ht="15">
      <c r="A34" s="21" t="s">
        <v>89</v>
      </c>
      <c r="B34" s="19"/>
      <c r="C34" s="28"/>
      <c r="D34" s="34"/>
    </row>
    <row r="35" spans="1:4" ht="15">
      <c r="A35" s="24" t="s">
        <v>90</v>
      </c>
      <c r="B35" s="40">
        <f>SUM(B32+B34)</f>
        <v>0</v>
      </c>
      <c r="C35" s="28"/>
      <c r="D35" s="34"/>
    </row>
    <row r="36" spans="1:4" ht="15">
      <c r="A36" s="41" t="s">
        <v>91</v>
      </c>
      <c r="B36" s="42">
        <f>B31-B33-B34+B26-B27</f>
        <v>0</v>
      </c>
      <c r="D36" s="43" t="s">
        <v>92</v>
      </c>
    </row>
    <row r="37" spans="1:4" ht="15">
      <c r="A37" s="44" t="s">
        <v>93</v>
      </c>
      <c r="B37" s="45">
        <f>B12</f>
        <v>0</v>
      </c>
      <c r="D37" s="20" t="s">
        <v>94</v>
      </c>
    </row>
    <row r="39" spans="1:2" ht="15">
      <c r="A39" s="13" t="s">
        <v>95</v>
      </c>
      <c r="B39" s="8"/>
    </row>
    <row r="40" spans="1:4" ht="15">
      <c r="A40" s="20" t="s">
        <v>96</v>
      </c>
      <c r="B40" s="46">
        <f>B35</f>
        <v>0</v>
      </c>
      <c r="D40" s="20"/>
    </row>
    <row r="41" spans="1:4" ht="15">
      <c r="A41" s="20" t="s">
        <v>97</v>
      </c>
      <c r="B41" s="49" t="e">
        <f>B36/(B35)</f>
        <v>#DIV/0!</v>
      </c>
      <c r="D41" s="20"/>
    </row>
    <row r="43" ht="15">
      <c r="A43" s="13" t="s">
        <v>98</v>
      </c>
    </row>
    <row r="44" spans="1:4" ht="15">
      <c r="A44" s="20" t="s">
        <v>99</v>
      </c>
      <c r="B44" s="47"/>
      <c r="D44" s="20" t="s">
        <v>100</v>
      </c>
    </row>
    <row r="45" spans="1:4" ht="15">
      <c r="A45" s="20" t="s">
        <v>101</v>
      </c>
      <c r="B45" s="48"/>
      <c r="D45" s="20"/>
    </row>
    <row r="46" spans="1:4" ht="15">
      <c r="A46" s="20" t="s">
        <v>102</v>
      </c>
      <c r="B46" s="49" t="e">
        <f>B44/B32</f>
        <v>#DIV/0!</v>
      </c>
      <c r="D46" s="20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1"/>
  <sheetViews>
    <sheetView workbookViewId="0" topLeftCell="A1">
      <selection activeCell="B9" sqref="B9"/>
    </sheetView>
  </sheetViews>
  <sheetFormatPr defaultColWidth="8.7109375" defaultRowHeight="15"/>
  <cols>
    <col min="1" max="1" width="26.421875" style="0" customWidth="1"/>
    <col min="4" max="4" width="11.140625" style="0" customWidth="1"/>
  </cols>
  <sheetData>
    <row r="1" ht="15">
      <c r="A1" s="1" t="s">
        <v>112</v>
      </c>
    </row>
    <row r="2" ht="15">
      <c r="A2" s="1"/>
    </row>
    <row r="3" spans="1:3" ht="15">
      <c r="A3" s="4" t="s">
        <v>113</v>
      </c>
      <c r="B3" s="92" t="s">
        <v>114</v>
      </c>
      <c r="C3" s="92"/>
    </row>
    <row r="4" ht="15">
      <c r="A4" s="3"/>
    </row>
    <row r="5" spans="2:8" ht="15">
      <c r="B5" s="3" t="s">
        <v>115</v>
      </c>
      <c r="C5" s="3" t="s">
        <v>116</v>
      </c>
      <c r="D5" s="3" t="s">
        <v>117</v>
      </c>
      <c r="E5" s="3" t="s">
        <v>118</v>
      </c>
      <c r="F5" s="3" t="s">
        <v>119</v>
      </c>
      <c r="G5" s="3" t="s">
        <v>120</v>
      </c>
      <c r="H5" s="3" t="s">
        <v>121</v>
      </c>
    </row>
    <row r="6" spans="1:8" ht="15">
      <c r="A6" s="3" t="s">
        <v>122</v>
      </c>
      <c r="B6" s="3"/>
      <c r="C6" s="3"/>
      <c r="D6" s="3"/>
      <c r="E6" s="3"/>
      <c r="F6" s="3"/>
      <c r="G6" s="3"/>
      <c r="H6" s="3"/>
    </row>
    <row r="7" ht="15">
      <c r="A7" s="3" t="s">
        <v>123</v>
      </c>
    </row>
    <row r="8" ht="15">
      <c r="A8" s="3" t="s">
        <v>124</v>
      </c>
    </row>
    <row r="9" ht="15">
      <c r="A9" s="3" t="s">
        <v>125</v>
      </c>
    </row>
    <row r="10" ht="15">
      <c r="A10" s="3" t="s">
        <v>126</v>
      </c>
    </row>
    <row r="11" ht="15">
      <c r="A11" s="3" t="s">
        <v>127</v>
      </c>
    </row>
    <row r="12" spans="1:8" ht="15">
      <c r="A12" s="3" t="s">
        <v>128</v>
      </c>
      <c r="B12" s="6">
        <f>B11*B9*B7</f>
        <v>0</v>
      </c>
      <c r="C12" s="6">
        <f>C11*C9*C7</f>
        <v>0</v>
      </c>
      <c r="D12" s="6">
        <f aca="true" t="shared" si="0" ref="D12:H12">D11*D9*D7</f>
        <v>0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6">
        <f t="shared" si="0"/>
        <v>0</v>
      </c>
    </row>
    <row r="13" spans="1:8" ht="15">
      <c r="A13" s="3" t="s">
        <v>129</v>
      </c>
      <c r="B13" s="6">
        <f>B11*B10*B8</f>
        <v>0</v>
      </c>
      <c r="C13" s="6">
        <f aca="true" t="shared" si="1" ref="C13:H13">C11*C10*C8</f>
        <v>0</v>
      </c>
      <c r="D13" s="6">
        <f t="shared" si="1"/>
        <v>0</v>
      </c>
      <c r="E13" s="6">
        <f t="shared" si="1"/>
        <v>0</v>
      </c>
      <c r="F13" s="6">
        <f t="shared" si="1"/>
        <v>0</v>
      </c>
      <c r="G13" s="6">
        <f t="shared" si="1"/>
        <v>0</v>
      </c>
      <c r="H13" s="6">
        <f t="shared" si="1"/>
        <v>0</v>
      </c>
    </row>
    <row r="14" spans="1:8" ht="15">
      <c r="A14" s="3" t="s">
        <v>41</v>
      </c>
      <c r="B14" s="6">
        <f>SUM(B12:B13)</f>
        <v>0</v>
      </c>
      <c r="C14" s="6">
        <f aca="true" t="shared" si="2" ref="C14:H14">SUM(C12:C13)</f>
        <v>0</v>
      </c>
      <c r="D14" s="6">
        <f t="shared" si="2"/>
        <v>0</v>
      </c>
      <c r="E14" s="6">
        <f t="shared" si="2"/>
        <v>0</v>
      </c>
      <c r="F14" s="6">
        <f t="shared" si="2"/>
        <v>0</v>
      </c>
      <c r="G14" s="6">
        <f t="shared" si="2"/>
        <v>0</v>
      </c>
      <c r="H14" s="6">
        <f t="shared" si="2"/>
        <v>0</v>
      </c>
    </row>
    <row r="15" spans="1:8" ht="15">
      <c r="A15" s="3" t="s">
        <v>130</v>
      </c>
      <c r="B15" s="6">
        <f>SUM(B14:H14)</f>
        <v>0</v>
      </c>
      <c r="C15" s="6"/>
      <c r="D15" s="6"/>
      <c r="E15" s="6"/>
      <c r="F15" s="6"/>
      <c r="G15" s="6"/>
      <c r="H15" s="6"/>
    </row>
    <row r="16" spans="1:8" ht="15">
      <c r="A16" s="3" t="s">
        <v>5</v>
      </c>
      <c r="B16" s="6">
        <f>B15*4.28</f>
        <v>0</v>
      </c>
      <c r="C16" s="6"/>
      <c r="D16" s="6"/>
      <c r="E16" s="6"/>
      <c r="F16" s="6"/>
      <c r="G16" s="6"/>
      <c r="H16" s="6"/>
    </row>
    <row r="18" spans="1:3" ht="15">
      <c r="A18" s="4" t="s">
        <v>113</v>
      </c>
      <c r="B18" s="92"/>
      <c r="C18" s="92"/>
    </row>
    <row r="19" ht="15">
      <c r="A19" s="3"/>
    </row>
    <row r="20" spans="2:8" ht="15">
      <c r="B20" s="3" t="s">
        <v>115</v>
      </c>
      <c r="C20" s="3" t="s">
        <v>116</v>
      </c>
      <c r="D20" s="3" t="s">
        <v>117</v>
      </c>
      <c r="E20" s="3" t="s">
        <v>118</v>
      </c>
      <c r="F20" s="3" t="s">
        <v>119</v>
      </c>
      <c r="G20" s="3" t="s">
        <v>120</v>
      </c>
      <c r="H20" s="3" t="s">
        <v>121</v>
      </c>
    </row>
    <row r="21" spans="1:8" ht="15">
      <c r="A21" s="3" t="s">
        <v>122</v>
      </c>
      <c r="B21" s="3"/>
      <c r="C21" s="3"/>
      <c r="D21" s="3"/>
      <c r="E21" s="3"/>
      <c r="F21" s="3"/>
      <c r="G21" s="3"/>
      <c r="H21" s="3"/>
    </row>
    <row r="22" ht="15">
      <c r="A22" s="3" t="s">
        <v>123</v>
      </c>
    </row>
    <row r="23" ht="15">
      <c r="A23" s="3" t="s">
        <v>124</v>
      </c>
    </row>
    <row r="24" ht="15">
      <c r="A24" s="3" t="s">
        <v>125</v>
      </c>
    </row>
    <row r="25" ht="15">
      <c r="A25" s="3" t="s">
        <v>126</v>
      </c>
    </row>
    <row r="26" ht="15">
      <c r="A26" s="3" t="s">
        <v>127</v>
      </c>
    </row>
    <row r="27" spans="1:8" ht="15">
      <c r="A27" s="3" t="s">
        <v>128</v>
      </c>
      <c r="B27" s="6">
        <f>B26*B24*B22</f>
        <v>0</v>
      </c>
      <c r="C27" s="6">
        <f>C26*C24*C22</f>
        <v>0</v>
      </c>
      <c r="D27" s="6">
        <f aca="true" t="shared" si="3" ref="D27:H27">D26*D24*D22</f>
        <v>0</v>
      </c>
      <c r="E27" s="6">
        <f t="shared" si="3"/>
        <v>0</v>
      </c>
      <c r="F27" s="6">
        <f t="shared" si="3"/>
        <v>0</v>
      </c>
      <c r="G27" s="6">
        <f t="shared" si="3"/>
        <v>0</v>
      </c>
      <c r="H27" s="6">
        <f t="shared" si="3"/>
        <v>0</v>
      </c>
    </row>
    <row r="28" spans="1:8" ht="15">
      <c r="A28" s="3" t="s">
        <v>129</v>
      </c>
      <c r="B28" s="6">
        <f>B26*B25*B23</f>
        <v>0</v>
      </c>
      <c r="C28" s="6">
        <f aca="true" t="shared" si="4" ref="C28:H28">C26*C25*C23</f>
        <v>0</v>
      </c>
      <c r="D28" s="6">
        <f t="shared" si="4"/>
        <v>0</v>
      </c>
      <c r="E28" s="6">
        <f t="shared" si="4"/>
        <v>0</v>
      </c>
      <c r="F28" s="6">
        <f t="shared" si="4"/>
        <v>0</v>
      </c>
      <c r="G28" s="6">
        <f t="shared" si="4"/>
        <v>0</v>
      </c>
      <c r="H28" s="6">
        <f t="shared" si="4"/>
        <v>0</v>
      </c>
    </row>
    <row r="29" spans="1:8" ht="15">
      <c r="A29" s="3" t="s">
        <v>41</v>
      </c>
      <c r="B29" s="6">
        <f>SUM(B27:B28)</f>
        <v>0</v>
      </c>
      <c r="C29" s="6">
        <f aca="true" t="shared" si="5" ref="C29:H29">SUM(C27:C28)</f>
        <v>0</v>
      </c>
      <c r="D29" s="6">
        <f t="shared" si="5"/>
        <v>0</v>
      </c>
      <c r="E29" s="6">
        <f t="shared" si="5"/>
        <v>0</v>
      </c>
      <c r="F29" s="6">
        <f t="shared" si="5"/>
        <v>0</v>
      </c>
      <c r="G29" s="6">
        <f t="shared" si="5"/>
        <v>0</v>
      </c>
      <c r="H29" s="6">
        <f t="shared" si="5"/>
        <v>0</v>
      </c>
    </row>
    <row r="30" spans="1:8" ht="15">
      <c r="A30" s="3" t="s">
        <v>130</v>
      </c>
      <c r="B30" s="6">
        <f>SUM(B29:H29)</f>
        <v>0</v>
      </c>
      <c r="C30" s="6"/>
      <c r="D30" s="6"/>
      <c r="E30" s="6"/>
      <c r="F30" s="6"/>
      <c r="G30" s="6"/>
      <c r="H30" s="6"/>
    </row>
    <row r="31" spans="1:8" ht="15">
      <c r="A31" s="3" t="s">
        <v>5</v>
      </c>
      <c r="B31" s="6">
        <f>B30*4.28</f>
        <v>0</v>
      </c>
      <c r="C31" s="6"/>
      <c r="D31" s="6"/>
      <c r="E31" s="6"/>
      <c r="F31" s="6"/>
      <c r="G31" s="6"/>
      <c r="H31" s="6"/>
    </row>
  </sheetData>
  <mergeCells count="2">
    <mergeCell ref="B3:C3"/>
    <mergeCell ref="B18:C18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Q39"/>
  <sheetViews>
    <sheetView workbookViewId="0" topLeftCell="A8">
      <selection activeCell="F19" sqref="E19:F19"/>
    </sheetView>
  </sheetViews>
  <sheetFormatPr defaultColWidth="8.7109375" defaultRowHeight="15"/>
  <cols>
    <col min="1" max="1" width="39.140625" style="0" customWidth="1"/>
    <col min="4" max="4" width="11.7109375" style="0" customWidth="1"/>
    <col min="10" max="10" width="28.7109375" style="0" customWidth="1"/>
  </cols>
  <sheetData>
    <row r="2" ht="15">
      <c r="A2" s="1" t="s">
        <v>131</v>
      </c>
    </row>
    <row r="4" ht="15">
      <c r="A4" t="s">
        <v>132</v>
      </c>
    </row>
    <row r="5" ht="15">
      <c r="A5" t="s">
        <v>133</v>
      </c>
    </row>
    <row r="6" spans="1:2" ht="15">
      <c r="A6" t="s">
        <v>134</v>
      </c>
      <c r="B6" s="6">
        <f>B4*B5*4.28</f>
        <v>0</v>
      </c>
    </row>
    <row r="8" ht="15">
      <c r="A8" s="1" t="s">
        <v>135</v>
      </c>
    </row>
    <row r="9" ht="15">
      <c r="A9" s="1"/>
    </row>
    <row r="10" spans="1:13" ht="15">
      <c r="A10" t="s">
        <v>136</v>
      </c>
      <c r="B10" s="92"/>
      <c r="C10" s="92"/>
      <c r="D10" s="92"/>
      <c r="J10" t="s">
        <v>137</v>
      </c>
      <c r="K10" s="92"/>
      <c r="L10" s="92"/>
      <c r="M10" s="92"/>
    </row>
    <row r="11" spans="2:13" ht="15">
      <c r="B11" s="53"/>
      <c r="C11" s="53"/>
      <c r="D11" s="53"/>
      <c r="K11" s="53"/>
      <c r="L11" s="53"/>
      <c r="M11" s="53"/>
    </row>
    <row r="12" spans="2:17" ht="15">
      <c r="B12" t="s">
        <v>115</v>
      </c>
      <c r="C12" t="s">
        <v>116</v>
      </c>
      <c r="D12" t="s">
        <v>117</v>
      </c>
      <c r="E12" t="s">
        <v>118</v>
      </c>
      <c r="F12" t="s">
        <v>119</v>
      </c>
      <c r="G12" t="s">
        <v>120</v>
      </c>
      <c r="H12" t="s">
        <v>121</v>
      </c>
      <c r="K12" t="s">
        <v>115</v>
      </c>
      <c r="L12" t="s">
        <v>116</v>
      </c>
      <c r="M12" t="s">
        <v>117</v>
      </c>
      <c r="N12" t="s">
        <v>118</v>
      </c>
      <c r="O12" t="s">
        <v>119</v>
      </c>
      <c r="P12" t="s">
        <v>120</v>
      </c>
      <c r="Q12" t="s">
        <v>121</v>
      </c>
    </row>
    <row r="13" spans="1:10" ht="15">
      <c r="A13" t="s">
        <v>138</v>
      </c>
      <c r="J13" t="s">
        <v>138</v>
      </c>
    </row>
    <row r="14" spans="1:10" ht="15">
      <c r="A14" t="s">
        <v>139</v>
      </c>
      <c r="J14" t="s">
        <v>139</v>
      </c>
    </row>
    <row r="15" spans="1:17" ht="15" hidden="1">
      <c r="A15" s="6" t="s">
        <v>140</v>
      </c>
      <c r="B15" s="6">
        <f>B13*B14</f>
        <v>0</v>
      </c>
      <c r="C15" s="6">
        <f aca="true" t="shared" si="0" ref="C15:G15">C13*C14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>H13*H14</f>
        <v>0</v>
      </c>
      <c r="J15" s="6" t="s">
        <v>140</v>
      </c>
      <c r="K15" s="6">
        <f>K13*K14</f>
        <v>0</v>
      </c>
      <c r="L15" s="6">
        <f aca="true" t="shared" si="1" ref="L15">L13*L14</f>
        <v>0</v>
      </c>
      <c r="M15" s="6">
        <f aca="true" t="shared" si="2" ref="M15">M13*M14</f>
        <v>0</v>
      </c>
      <c r="N15" s="6">
        <f aca="true" t="shared" si="3" ref="N15">N13*N14</f>
        <v>0</v>
      </c>
      <c r="O15" s="6">
        <f aca="true" t="shared" si="4" ref="O15">O13*O14</f>
        <v>0</v>
      </c>
      <c r="P15" s="6">
        <f aca="true" t="shared" si="5" ref="P15">P13*P14</f>
        <v>0</v>
      </c>
      <c r="Q15" s="6">
        <f>Q13*Q14</f>
        <v>0</v>
      </c>
    </row>
    <row r="16" spans="1:10" ht="15">
      <c r="A16" t="s">
        <v>141</v>
      </c>
      <c r="J16" t="s">
        <v>141</v>
      </c>
    </row>
    <row r="17" spans="1:10" ht="15">
      <c r="A17" t="s">
        <v>142</v>
      </c>
      <c r="J17" t="s">
        <v>142</v>
      </c>
    </row>
    <row r="18" spans="1:17" ht="15" hidden="1">
      <c r="A18" s="6" t="s">
        <v>143</v>
      </c>
      <c r="B18" s="6">
        <f>B16*B17</f>
        <v>0</v>
      </c>
      <c r="C18" s="6">
        <f aca="true" t="shared" si="6" ref="C18:H18">C16*C17</f>
        <v>0</v>
      </c>
      <c r="D18" s="6">
        <f t="shared" si="6"/>
        <v>0</v>
      </c>
      <c r="E18" s="6">
        <f t="shared" si="6"/>
        <v>0</v>
      </c>
      <c r="F18" s="6">
        <f t="shared" si="6"/>
        <v>0</v>
      </c>
      <c r="G18" s="6">
        <f t="shared" si="6"/>
        <v>0</v>
      </c>
      <c r="H18" s="6">
        <f t="shared" si="6"/>
        <v>0</v>
      </c>
      <c r="J18" s="6" t="s">
        <v>143</v>
      </c>
      <c r="K18" s="6">
        <f>K16*K17</f>
        <v>0</v>
      </c>
      <c r="L18" s="6">
        <f aca="true" t="shared" si="7" ref="L18">L16*L17</f>
        <v>0</v>
      </c>
      <c r="M18" s="6">
        <f aca="true" t="shared" si="8" ref="M18">M16*M17</f>
        <v>0</v>
      </c>
      <c r="N18" s="6">
        <f aca="true" t="shared" si="9" ref="N18">N16*N17</f>
        <v>0</v>
      </c>
      <c r="O18" s="6">
        <f aca="true" t="shared" si="10" ref="O18">O16*O17</f>
        <v>0</v>
      </c>
      <c r="P18" s="6">
        <f aca="true" t="shared" si="11" ref="P18">P16*P17</f>
        <v>0</v>
      </c>
      <c r="Q18" s="6">
        <f aca="true" t="shared" si="12" ref="Q18">Q16*Q17</f>
        <v>0</v>
      </c>
    </row>
    <row r="19" spans="1:10" ht="15">
      <c r="A19" t="s">
        <v>144</v>
      </c>
      <c r="J19" t="s">
        <v>144</v>
      </c>
    </row>
    <row r="20" spans="1:10" ht="15">
      <c r="A20" t="s">
        <v>145</v>
      </c>
      <c r="J20" t="s">
        <v>145</v>
      </c>
    </row>
    <row r="21" spans="1:17" ht="15" hidden="1">
      <c r="A21" s="6" t="s">
        <v>146</v>
      </c>
      <c r="B21" s="6">
        <f>B19*B20</f>
        <v>0</v>
      </c>
      <c r="C21" s="6">
        <f aca="true" t="shared" si="13" ref="C21:H21">C19*C20</f>
        <v>0</v>
      </c>
      <c r="D21" s="6">
        <f t="shared" si="13"/>
        <v>0</v>
      </c>
      <c r="E21" s="6">
        <f t="shared" si="13"/>
        <v>0</v>
      </c>
      <c r="F21" s="6">
        <f t="shared" si="13"/>
        <v>0</v>
      </c>
      <c r="G21" s="6">
        <f t="shared" si="13"/>
        <v>0</v>
      </c>
      <c r="H21" s="6">
        <f t="shared" si="13"/>
        <v>0</v>
      </c>
      <c r="J21" s="6" t="s">
        <v>146</v>
      </c>
      <c r="K21" s="6">
        <f>K19*K20</f>
        <v>0</v>
      </c>
      <c r="L21" s="6">
        <f aca="true" t="shared" si="14" ref="L21">L19*L20</f>
        <v>0</v>
      </c>
      <c r="M21" s="6">
        <f aca="true" t="shared" si="15" ref="M21">M19*M20</f>
        <v>0</v>
      </c>
      <c r="N21" s="6">
        <f aca="true" t="shared" si="16" ref="N21">N19*N20</f>
        <v>0</v>
      </c>
      <c r="O21" s="6">
        <f aca="true" t="shared" si="17" ref="O21">O19*O20</f>
        <v>0</v>
      </c>
      <c r="P21" s="6">
        <f aca="true" t="shared" si="18" ref="P21">P19*P20</f>
        <v>0</v>
      </c>
      <c r="Q21" s="6">
        <f aca="true" t="shared" si="19" ref="Q21">Q19*Q20</f>
        <v>0</v>
      </c>
    </row>
    <row r="22" spans="1:10" ht="15">
      <c r="A22" t="s">
        <v>147</v>
      </c>
      <c r="J22" t="s">
        <v>147</v>
      </c>
    </row>
    <row r="23" spans="1:10" ht="15">
      <c r="A23" t="s">
        <v>148</v>
      </c>
      <c r="J23" t="s">
        <v>148</v>
      </c>
    </row>
    <row r="24" spans="1:17" ht="15" hidden="1">
      <c r="A24" s="6" t="s">
        <v>149</v>
      </c>
      <c r="B24" s="6">
        <f>B22*B23</f>
        <v>0</v>
      </c>
      <c r="C24" s="6">
        <f aca="true" t="shared" si="20" ref="C24:H24">C22*C23</f>
        <v>0</v>
      </c>
      <c r="D24" s="6">
        <f t="shared" si="20"/>
        <v>0</v>
      </c>
      <c r="E24" s="6">
        <f t="shared" si="20"/>
        <v>0</v>
      </c>
      <c r="F24" s="6">
        <f t="shared" si="20"/>
        <v>0</v>
      </c>
      <c r="G24" s="6">
        <f t="shared" si="20"/>
        <v>0</v>
      </c>
      <c r="H24" s="6">
        <f t="shared" si="20"/>
        <v>0</v>
      </c>
      <c r="J24" s="6" t="s">
        <v>149</v>
      </c>
      <c r="K24" s="6">
        <f>K22*K23</f>
        <v>0</v>
      </c>
      <c r="L24" s="6">
        <f aca="true" t="shared" si="21" ref="L24">L22*L23</f>
        <v>0</v>
      </c>
      <c r="M24" s="6">
        <f aca="true" t="shared" si="22" ref="M24">M22*M23</f>
        <v>0</v>
      </c>
      <c r="N24" s="6">
        <f aca="true" t="shared" si="23" ref="N24">N22*N23</f>
        <v>0</v>
      </c>
      <c r="O24" s="6">
        <f aca="true" t="shared" si="24" ref="O24">O22*O23</f>
        <v>0</v>
      </c>
      <c r="P24" s="6">
        <f aca="true" t="shared" si="25" ref="P24">P22*P23</f>
        <v>0</v>
      </c>
      <c r="Q24" s="6">
        <f aca="true" t="shared" si="26" ref="Q24">Q22*Q23</f>
        <v>0</v>
      </c>
    </row>
    <row r="25" spans="1:10" ht="15">
      <c r="A25" t="s">
        <v>150</v>
      </c>
      <c r="J25" t="s">
        <v>150</v>
      </c>
    </row>
    <row r="26" spans="1:10" ht="15">
      <c r="A26" t="s">
        <v>151</v>
      </c>
      <c r="J26" t="s">
        <v>151</v>
      </c>
    </row>
    <row r="27" spans="1:17" ht="15" hidden="1">
      <c r="A27" s="6" t="s">
        <v>152</v>
      </c>
      <c r="B27" s="6">
        <f>B25*B26</f>
        <v>0</v>
      </c>
      <c r="C27" s="6">
        <f aca="true" t="shared" si="27" ref="C27:H27">C25*C26</f>
        <v>0</v>
      </c>
      <c r="D27" s="6">
        <f t="shared" si="27"/>
        <v>0</v>
      </c>
      <c r="E27" s="6">
        <f>E25*E26</f>
        <v>0</v>
      </c>
      <c r="F27" s="6">
        <f t="shared" si="27"/>
        <v>0</v>
      </c>
      <c r="G27" s="6">
        <f t="shared" si="27"/>
        <v>0</v>
      </c>
      <c r="H27" s="6">
        <f t="shared" si="27"/>
        <v>0</v>
      </c>
      <c r="J27" s="6" t="s">
        <v>152</v>
      </c>
      <c r="K27" s="6">
        <f>K25*K26</f>
        <v>0</v>
      </c>
      <c r="L27" s="6">
        <f aca="true" t="shared" si="28" ref="L27">L25*L26</f>
        <v>0</v>
      </c>
      <c r="M27" s="6">
        <f aca="true" t="shared" si="29" ref="M27">M25*M26</f>
        <v>0</v>
      </c>
      <c r="N27" s="6">
        <f>N25*N26</f>
        <v>0</v>
      </c>
      <c r="O27" s="6">
        <f aca="true" t="shared" si="30" ref="O27">O25*O26</f>
        <v>0</v>
      </c>
      <c r="P27" s="6">
        <f aca="true" t="shared" si="31" ref="P27">P25*P26</f>
        <v>0</v>
      </c>
      <c r="Q27" s="6">
        <f aca="true" t="shared" si="32" ref="Q27">Q25*Q26</f>
        <v>0</v>
      </c>
    </row>
    <row r="28" spans="1:10" ht="15">
      <c r="A28" t="s">
        <v>153</v>
      </c>
      <c r="J28" t="s">
        <v>153</v>
      </c>
    </row>
    <row r="29" spans="1:10" ht="15">
      <c r="A29" t="s">
        <v>154</v>
      </c>
      <c r="J29" t="s">
        <v>154</v>
      </c>
    </row>
    <row r="30" spans="1:17" ht="15" hidden="1">
      <c r="A30" s="6" t="s">
        <v>155</v>
      </c>
      <c r="B30" s="6">
        <f>B28*B29</f>
        <v>0</v>
      </c>
      <c r="C30" s="6">
        <f aca="true" t="shared" si="33" ref="C30:H30">C28*C29</f>
        <v>0</v>
      </c>
      <c r="D30" s="6">
        <f t="shared" si="33"/>
        <v>0</v>
      </c>
      <c r="E30" s="6">
        <f t="shared" si="33"/>
        <v>0</v>
      </c>
      <c r="F30" s="6">
        <f t="shared" si="33"/>
        <v>0</v>
      </c>
      <c r="G30" s="6">
        <f t="shared" si="33"/>
        <v>0</v>
      </c>
      <c r="H30" s="6">
        <f t="shared" si="33"/>
        <v>0</v>
      </c>
      <c r="J30" s="6" t="s">
        <v>155</v>
      </c>
      <c r="K30" s="6">
        <f>K28*K29</f>
        <v>0</v>
      </c>
      <c r="L30" s="6">
        <f aca="true" t="shared" si="34" ref="L30">L28*L29</f>
        <v>0</v>
      </c>
      <c r="M30" s="6">
        <f aca="true" t="shared" si="35" ref="M30">M28*M29</f>
        <v>0</v>
      </c>
      <c r="N30" s="6">
        <f aca="true" t="shared" si="36" ref="N30">N28*N29</f>
        <v>0</v>
      </c>
      <c r="O30" s="6">
        <f aca="true" t="shared" si="37" ref="O30">O28*O29</f>
        <v>0</v>
      </c>
      <c r="P30" s="6">
        <f aca="true" t="shared" si="38" ref="P30">P28*P29</f>
        <v>0</v>
      </c>
      <c r="Q30" s="6">
        <f aca="true" t="shared" si="39" ref="Q30">Q28*Q29</f>
        <v>0</v>
      </c>
    </row>
    <row r="31" spans="1:10" ht="15">
      <c r="A31" t="s">
        <v>156</v>
      </c>
      <c r="J31" t="s">
        <v>156</v>
      </c>
    </row>
    <row r="32" spans="1:10" ht="15">
      <c r="A32" t="s">
        <v>157</v>
      </c>
      <c r="J32" t="s">
        <v>157</v>
      </c>
    </row>
    <row r="33" spans="1:17" ht="15" hidden="1">
      <c r="A33" s="6" t="s">
        <v>158</v>
      </c>
      <c r="B33" s="6">
        <f>B31*B32</f>
        <v>0</v>
      </c>
      <c r="C33" s="6">
        <f aca="true" t="shared" si="40" ref="C33:H33">C31*C32</f>
        <v>0</v>
      </c>
      <c r="D33" s="6">
        <f t="shared" si="40"/>
        <v>0</v>
      </c>
      <c r="E33" s="6">
        <f>E31*E32</f>
        <v>0</v>
      </c>
      <c r="F33" s="6">
        <f t="shared" si="40"/>
        <v>0</v>
      </c>
      <c r="G33" s="6">
        <f t="shared" si="40"/>
        <v>0</v>
      </c>
      <c r="H33" s="6">
        <f t="shared" si="40"/>
        <v>0</v>
      </c>
      <c r="J33" s="6" t="s">
        <v>158</v>
      </c>
      <c r="K33" s="6">
        <f>K31*K32</f>
        <v>0</v>
      </c>
      <c r="L33" s="6">
        <f aca="true" t="shared" si="41" ref="L33">L31*L32</f>
        <v>0</v>
      </c>
      <c r="M33" s="6">
        <f aca="true" t="shared" si="42" ref="M33">M31*M32</f>
        <v>0</v>
      </c>
      <c r="N33" s="6">
        <f>N31*N32</f>
        <v>0</v>
      </c>
      <c r="O33" s="6">
        <f aca="true" t="shared" si="43" ref="O33">O31*O32</f>
        <v>0</v>
      </c>
      <c r="P33" s="6">
        <f aca="true" t="shared" si="44" ref="P33">P31*P32</f>
        <v>0</v>
      </c>
      <c r="Q33" s="6">
        <f aca="true" t="shared" si="45" ref="Q33">Q31*Q32</f>
        <v>0</v>
      </c>
    </row>
    <row r="34" spans="1:17" ht="15">
      <c r="A34" s="5" t="s">
        <v>159</v>
      </c>
      <c r="B34" s="6"/>
      <c r="C34" s="6"/>
      <c r="D34" s="6"/>
      <c r="E34" s="6"/>
      <c r="F34" s="6"/>
      <c r="G34" s="6"/>
      <c r="H34" s="6"/>
      <c r="J34" s="5" t="s">
        <v>159</v>
      </c>
      <c r="K34" s="6"/>
      <c r="L34" s="6"/>
      <c r="M34" s="6"/>
      <c r="N34" s="6"/>
      <c r="O34" s="6"/>
      <c r="P34" s="6"/>
      <c r="Q34" s="6"/>
    </row>
    <row r="35" spans="1:17" ht="15">
      <c r="A35" s="5" t="s">
        <v>160</v>
      </c>
      <c r="B35" s="6"/>
      <c r="C35" s="6"/>
      <c r="D35" s="6"/>
      <c r="E35" s="6"/>
      <c r="F35" s="6"/>
      <c r="G35" s="6"/>
      <c r="H35" s="6"/>
      <c r="J35" s="5" t="s">
        <v>160</v>
      </c>
      <c r="K35" s="6"/>
      <c r="L35" s="6"/>
      <c r="M35" s="6"/>
      <c r="N35" s="6"/>
      <c r="O35" s="6"/>
      <c r="P35" s="6"/>
      <c r="Q35" s="6"/>
    </row>
    <row r="36" spans="1:17" ht="15" hidden="1">
      <c r="A36" s="6" t="s">
        <v>161</v>
      </c>
      <c r="B36" s="6">
        <f>B34*B35</f>
        <v>0</v>
      </c>
      <c r="C36" s="6">
        <f aca="true" t="shared" si="46" ref="C36:H36">C34*C35</f>
        <v>0</v>
      </c>
      <c r="D36" s="6">
        <f t="shared" si="46"/>
        <v>0</v>
      </c>
      <c r="E36" s="6">
        <f t="shared" si="46"/>
        <v>0</v>
      </c>
      <c r="F36" s="6">
        <f t="shared" si="46"/>
        <v>0</v>
      </c>
      <c r="G36" s="6">
        <f t="shared" si="46"/>
        <v>0</v>
      </c>
      <c r="H36" s="6">
        <f t="shared" si="46"/>
        <v>0</v>
      </c>
      <c r="J36" s="6" t="s">
        <v>161</v>
      </c>
      <c r="K36" s="6">
        <f>K34*K35</f>
        <v>0</v>
      </c>
      <c r="L36" s="6">
        <f aca="true" t="shared" si="47" ref="L36">L34*L35</f>
        <v>0</v>
      </c>
      <c r="M36" s="6">
        <f aca="true" t="shared" si="48" ref="M36">M34*M35</f>
        <v>0</v>
      </c>
      <c r="N36" s="6">
        <f aca="true" t="shared" si="49" ref="N36">N34*N35</f>
        <v>0</v>
      </c>
      <c r="O36" s="6">
        <f aca="true" t="shared" si="50" ref="O36">O34*O35</f>
        <v>0</v>
      </c>
      <c r="P36" s="6">
        <f aca="true" t="shared" si="51" ref="P36">P34*P35</f>
        <v>0</v>
      </c>
      <c r="Q36" s="6">
        <f aca="true" t="shared" si="52" ref="Q36">Q34*Q35</f>
        <v>0</v>
      </c>
    </row>
    <row r="37" spans="1:17" ht="15">
      <c r="A37" s="6" t="s">
        <v>162</v>
      </c>
      <c r="B37" s="6">
        <f>B15+B18+B21+B24+B27+B30+B33+B36</f>
        <v>0</v>
      </c>
      <c r="C37" s="6">
        <f aca="true" t="shared" si="53" ref="C37:H37">C15+C18+C21+C24+C27+C30+C33+C36</f>
        <v>0</v>
      </c>
      <c r="D37" s="6">
        <f t="shared" si="53"/>
        <v>0</v>
      </c>
      <c r="E37" s="6">
        <f t="shared" si="53"/>
        <v>0</v>
      </c>
      <c r="F37" s="6">
        <f t="shared" si="53"/>
        <v>0</v>
      </c>
      <c r="G37" s="6">
        <f t="shared" si="53"/>
        <v>0</v>
      </c>
      <c r="H37" s="6">
        <f t="shared" si="53"/>
        <v>0</v>
      </c>
      <c r="J37" s="6" t="s">
        <v>162</v>
      </c>
      <c r="K37" s="6">
        <f>K15+K18+K21+K24+K27+K30+K33+K36</f>
        <v>0</v>
      </c>
      <c r="L37" s="6">
        <f aca="true" t="shared" si="54" ref="L37">L15+L18+L21+L24+L27+L30+L33+L36</f>
        <v>0</v>
      </c>
      <c r="M37" s="6">
        <f aca="true" t="shared" si="55" ref="M37">M15+M18+M21+M24+M27+M30+M33+M36</f>
        <v>0</v>
      </c>
      <c r="N37" s="6">
        <f aca="true" t="shared" si="56" ref="N37">N15+N18+N21+N24+N27+N30+N33+N36</f>
        <v>0</v>
      </c>
      <c r="O37" s="6">
        <f aca="true" t="shared" si="57" ref="O37">O15+O18+O21+O24+O27+O30+O33+O36</f>
        <v>0</v>
      </c>
      <c r="P37" s="6">
        <f aca="true" t="shared" si="58" ref="P37">P15+P18+P21+P24+P27+P30+P33+P36</f>
        <v>0</v>
      </c>
      <c r="Q37" s="6">
        <f aca="true" t="shared" si="59" ref="Q37">Q15+Q18+Q21+Q24+Q27+Q30+Q33+Q36</f>
        <v>0</v>
      </c>
    </row>
    <row r="38" spans="1:11" ht="15">
      <c r="A38" s="6" t="s">
        <v>163</v>
      </c>
      <c r="B38" s="6">
        <f>SUM(B37:H37)</f>
        <v>0</v>
      </c>
      <c r="J38" s="6" t="s">
        <v>163</v>
      </c>
      <c r="K38" s="6">
        <f>SUM(K37:Q37)</f>
        <v>0</v>
      </c>
    </row>
    <row r="39" spans="1:11" ht="15">
      <c r="A39" s="6" t="s">
        <v>164</v>
      </c>
      <c r="B39" s="6">
        <f>B38*4.28</f>
        <v>0</v>
      </c>
      <c r="J39" s="6" t="s">
        <v>164</v>
      </c>
      <c r="K39" s="6">
        <f>K38*4.28</f>
        <v>0</v>
      </c>
    </row>
  </sheetData>
  <mergeCells count="2">
    <mergeCell ref="B10:D10"/>
    <mergeCell ref="K10:M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0"/>
  <sheetViews>
    <sheetView workbookViewId="0" topLeftCell="A1">
      <selection activeCell="A4" sqref="A4:B9"/>
    </sheetView>
  </sheetViews>
  <sheetFormatPr defaultColWidth="8.7109375" defaultRowHeight="15"/>
  <cols>
    <col min="1" max="1" width="14.28125" style="0" customWidth="1"/>
  </cols>
  <sheetData>
    <row r="1" ht="15">
      <c r="A1" t="s">
        <v>165</v>
      </c>
    </row>
    <row r="3" spans="1:4" ht="15">
      <c r="A3" s="7" t="s">
        <v>166</v>
      </c>
      <c r="B3" s="7" t="s">
        <v>167</v>
      </c>
      <c r="C3" s="7" t="s">
        <v>168</v>
      </c>
      <c r="D3" s="7"/>
    </row>
    <row r="4" spans="1:4" ht="15">
      <c r="A4" s="7"/>
      <c r="B4" s="7"/>
      <c r="C4" s="93"/>
      <c r="D4" s="93"/>
    </row>
    <row r="5" spans="1:4" ht="15">
      <c r="A5" s="7"/>
      <c r="B5" s="7"/>
      <c r="C5" s="93"/>
      <c r="D5" s="93"/>
    </row>
    <row r="6" spans="1:4" ht="15">
      <c r="A6" s="7"/>
      <c r="B6" s="7"/>
      <c r="C6" s="93"/>
      <c r="D6" s="93"/>
    </row>
    <row r="7" spans="1:4" ht="15">
      <c r="A7" s="7"/>
      <c r="B7" s="7"/>
      <c r="C7" s="93"/>
      <c r="D7" s="93"/>
    </row>
    <row r="8" spans="1:4" ht="15">
      <c r="A8" s="7"/>
      <c r="B8" s="7"/>
      <c r="C8" s="93"/>
      <c r="D8" s="93"/>
    </row>
    <row r="9" spans="1:4" ht="15">
      <c r="A9" s="7"/>
      <c r="B9" s="7"/>
      <c r="C9" s="93"/>
      <c r="D9" s="93"/>
    </row>
    <row r="10" spans="1:4" ht="15">
      <c r="A10" s="7" t="s">
        <v>169</v>
      </c>
      <c r="B10" s="7">
        <f>SUM(B4:B9)</f>
        <v>0</v>
      </c>
      <c r="C10" s="93"/>
      <c r="D10" s="93"/>
    </row>
  </sheetData>
  <mergeCells count="7">
    <mergeCell ref="C10:D10"/>
    <mergeCell ref="C4:D4"/>
    <mergeCell ref="C5:D5"/>
    <mergeCell ref="C6:D6"/>
    <mergeCell ref="C7:D7"/>
    <mergeCell ref="C8:D8"/>
    <mergeCell ref="C9:D9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B378D3D8ED7F4C9D66D300E9BBC9AE" ma:contentTypeVersion="9" ma:contentTypeDescription="Create a new document." ma:contentTypeScope="" ma:versionID="0d9c9121dc1f6576b34d2a5eb4ad2a33">
  <xsd:schema xmlns:xsd="http://www.w3.org/2001/XMLSchema" xmlns:xs="http://www.w3.org/2001/XMLSchema" xmlns:p="http://schemas.microsoft.com/office/2006/metadata/properties" xmlns:ns2="6b75f02a-c412-4f60-9ae8-c8396eca8e8a" targetNamespace="http://schemas.microsoft.com/office/2006/metadata/properties" ma:root="true" ma:fieldsID="d33d3e9ab1eb369842bfd3292f71f881" ns2:_="">
    <xsd:import namespace="6b75f02a-c412-4f60-9ae8-c8396eca8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5f02a-c412-4f60-9ae8-c8396eca8e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B096C5-1856-4641-A8AB-C29B3AC3F265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6b75f02a-c412-4f60-9ae8-c8396eca8e8a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FA0DCE-5D26-4175-A8A8-1EE43CCCF7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8BBB50-DD8E-480C-8F4B-DD7C32039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5f02a-c412-4f60-9ae8-c8396eca8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Lobo</dc:creator>
  <cp:keywords/>
  <dc:description/>
  <cp:lastModifiedBy>larissa</cp:lastModifiedBy>
  <dcterms:created xsi:type="dcterms:W3CDTF">2011-05-23T01:08:16Z</dcterms:created>
  <dcterms:modified xsi:type="dcterms:W3CDTF">2020-03-03T22:31:38Z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0x01010078B378D3D8ED7F4C9D66D300E9BBC9AE</vt:lpwstr>
  </property>
</Properties>
</file>